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ANCIJSKI PLAN 2024.-2026\"/>
    </mc:Choice>
  </mc:AlternateContent>
  <bookViews>
    <workbookView xWindow="0" yWindow="0" windowWidth="20400" windowHeight="7650" tabRatio="862"/>
  </bookViews>
  <sheets>
    <sheet name="SAŽETAK" sheetId="10" r:id="rId1"/>
    <sheet name="PRI I RAS PO EKON KLASIFIKACIJI" sheetId="12" r:id="rId2"/>
    <sheet name="PRI I RAS PO IZVORIMA" sheetId="11" r:id="rId3"/>
    <sheet name="RAS PO FUNK KLASIFIKACIJI" sheetId="14" r:id="rId4"/>
    <sheet name="RAS PO PROG KLASIFIKACIJI" sheetId="1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F14" i="10" s="1"/>
  <c r="J8" i="10"/>
  <c r="I8" i="10"/>
  <c r="H8" i="10"/>
  <c r="G8" i="10"/>
  <c r="F8" i="10"/>
  <c r="J14" i="10" l="1"/>
  <c r="I14" i="10"/>
  <c r="H14" i="10"/>
  <c r="G14" i="10"/>
  <c r="I22" i="10"/>
  <c r="I28" i="10" s="1"/>
  <c r="I29" i="10" s="1"/>
  <c r="J22" i="10"/>
  <c r="J28" i="10" s="1"/>
  <c r="J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<sst xmlns="http://schemas.openxmlformats.org/spreadsheetml/2006/main" count="253" uniqueCount="90">
  <si>
    <t>PRIHODI UKUPNO</t>
  </si>
  <si>
    <t>RASHODI UKUPNO</t>
  </si>
  <si>
    <t>NETO FINANCIRANJE</t>
  </si>
  <si>
    <t>I. OPĆI DIO</t>
  </si>
  <si>
    <t>A) SAŽETAK RAČUNA PRIHODA I RASHODA</t>
  </si>
  <si>
    <t>B) SAŽETAK RAČUNA FINANCIRANJA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</si>
  <si>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</si>
  <si>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</si>
  <si>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</si>
  <si>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</si>
  <si>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</si>
  <si>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</si>
  <si>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</si>
  <si>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</si>
  <si>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</si>
  <si>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</si>
  <si>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</si>
  <si>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</si>
  <si>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</si>
  <si>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</si>
  <si>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</si>
  <si>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</si>
  <si>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</si>
  <si>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</si>
  <si>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</si>
  <si>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</si>
  <si>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</si>
  <si>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</si>
  <si>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OSNOVNE ŠKOLE DR JOSIPA PANČIĆA BRIBIR 
ZA 2024. I PROJEKCIJA ZA 2025. I 2026. GODINU</t>
  </si>
  <si>
    <t>Oznaka</t>
  </si>
  <si>
    <t>Ostvarenje 2022.</t>
  </si>
  <si>
    <t>Indeks</t>
  </si>
  <si>
    <t>Plan 2024.</t>
  </si>
  <si>
    <t>2024 / 2023</t>
  </si>
  <si>
    <t>Projekcija 2025.</t>
  </si>
  <si>
    <t>2025 / 2024</t>
  </si>
  <si>
    <t>Projekcija 2026.</t>
  </si>
  <si>
    <t>2026 / 2025</t>
  </si>
  <si>
    <t>A. RAČUN PRIHODA I RASHODA</t>
  </si>
  <si>
    <t>6 Prihodi poslovanja</t>
  </si>
  <si>
    <t>63 Pomoći iz inozemstva i od subjekata unutar općeg proračuna</t>
  </si>
  <si>
    <t>Izvor: 521 Pomoći - proračunski korisnici</t>
  </si>
  <si>
    <t>64 Prihodi od imovine</t>
  </si>
  <si>
    <t>Izvor: 321 Vlastiti prihodi - proračunski korisnici</t>
  </si>
  <si>
    <t>65 Prihodi od upravnih i administrativnih pristojbi, pristojbi po posebnim propisima i naknada</t>
  </si>
  <si>
    <t>Izvor: 431 Prihodi za posebne namjene - proračunski korisnici</t>
  </si>
  <si>
    <t>Izvor: 731 Prihodi od prodaje ili zamjene nefin. imov. i naknade štete s naslova osiguranja - prorač. korisnici</t>
  </si>
  <si>
    <t>66 Prihodi od prodaje proizvoda i robe te pruženih usluga i prihodi od donacija te povrati po protestiranim jamstvima</t>
  </si>
  <si>
    <t>Izvor: 621 Donacije - proračunski korisnici</t>
  </si>
  <si>
    <t>67 Prihodi iz nadležnog proračuna i od HZZO-a temeljem ugovornih obveza</t>
  </si>
  <si>
    <t>Izvor: 111 Porezni i ostali prihodi</t>
  </si>
  <si>
    <t>Izvor: 441 Prihodi za decentralizirane funkcije - OŠ</t>
  </si>
  <si>
    <t>7 Prihodi od prodaje nefinancijske imovine</t>
  </si>
  <si>
    <t>72 Prihodi od prodaje proizvedene dugotrajne imovine</t>
  </si>
  <si>
    <t>SVEUKUPNO PRIHODI</t>
  </si>
  <si>
    <t>3 Rashodi poslovanja</t>
  </si>
  <si>
    <t>31 Rashodi za zaposlene</t>
  </si>
  <si>
    <t>32 Materijalni rashodi</t>
  </si>
  <si>
    <t>Izvor: 383 Prenesena sredstva - vlastiti prihodi proračunskih korisnika</t>
  </si>
  <si>
    <t>Izvor: 483 Prenesena sredstva - namjenski prihodi - proračunski korisnici</t>
  </si>
  <si>
    <t>Izvor: 582 Prenesena sredstva - pomoći - proračunski korisnici</t>
  </si>
  <si>
    <t>34 Financijski rashodi</t>
  </si>
  <si>
    <t>37 Naknade građanima i kućanstvima na temelju osiguranja i druge naknade</t>
  </si>
  <si>
    <t>38 Ostali rashodi</t>
  </si>
  <si>
    <t>4 Rashodi za nabavu nefinancijske imovine</t>
  </si>
  <si>
    <t>42 Rashodi za nabavu proizvedene dugotrajne imovine</t>
  </si>
  <si>
    <t>SVEUKUPNO RASHODI</t>
  </si>
  <si>
    <t>SVEUKUPNO RASHODI I IZDACI</t>
  </si>
  <si>
    <t>Program: 5301 Osnovnoškolsko obrazovanje</t>
  </si>
  <si>
    <t>A 530101 Osiguravanje uvjeta rada</t>
  </si>
  <si>
    <t>A 530106 Nabava udžbenika za učenike OŠ</t>
  </si>
  <si>
    <t>A 530107 Prehrana za učenike u osnovnim školama</t>
  </si>
  <si>
    <t>Program: 5302 Unapređenje kvalitete odgojno obrazovnog sustava</t>
  </si>
  <si>
    <t>A 530202 Produženi boravak učenika-putnika</t>
  </si>
  <si>
    <t>A 530222 Programi školskog kurikuluma</t>
  </si>
  <si>
    <t>A 530239 Županijska škola plivanja</t>
  </si>
  <si>
    <t>A 530240 Osiguranje besplatnih zaliha menstrualnih higijenskih potrepština</t>
  </si>
  <si>
    <t>Program: 5308 Kapitalna ulaganja u odgojno obrazovnu infrastrukturu</t>
  </si>
  <si>
    <t>K 530801 Opremanje ustanova školstva</t>
  </si>
  <si>
    <t>Funk. klas: 0 Javnost</t>
  </si>
  <si>
    <t>Funk. klas: 09 OBRAZOVANJE</t>
  </si>
  <si>
    <t>091 Predškolsko i osnovno obrazovanje</t>
  </si>
  <si>
    <t>Funk. klas: 0912 Osnovno obrazovanje</t>
  </si>
  <si>
    <t>098 Usluge obrazovanja koje nisu drugdje svrstane</t>
  </si>
  <si>
    <t>Funk. klas: 0980 Usluge obrazovanja koje nisu drugdje svrstane</t>
  </si>
  <si>
    <t>PRIHODI I RASHODI PO EKONOMSKOJ KLASIFIKACIJI</t>
  </si>
  <si>
    <t>RASHODI PO FUNKCIJSKOJ KLASIFIKACIJI</t>
  </si>
  <si>
    <t>RASHODI PO PROGRAMSKOJ KLASIFIKACIJI</t>
  </si>
  <si>
    <t>PRIHODI I RASHODI PO IZVORIMA FINANCIRANJA</t>
  </si>
  <si>
    <t>2023/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</si>
</sst>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Verdana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b/>
      <sz val="11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8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43" fontId="2" fillId="0" borderId="0" xfId="1" applyFont="1" applyFill="1" applyBorder="1" applyAlignment="1" applyProtection="1">
      <alignment horizontal="center" vertical="center" wrapText="1"/>
    </xf>
    <xf numFmtId="43" fontId="1" fillId="0" borderId="5" xfId="1" applyFont="1" applyBorder="1" applyAlignment="1">
      <alignment horizontal="center" vertical="center"/>
    </xf>
    <xf numFmtId="43" fontId="6" fillId="2" borderId="3" xfId="1" applyFont="1" applyFill="1" applyBorder="1" applyAlignment="1" applyProtection="1">
      <alignment horizontal="center" vertical="center" wrapText="1"/>
    </xf>
    <xf numFmtId="43" fontId="6" fillId="3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43" fontId="4" fillId="0" borderId="0" xfId="1" applyFont="1" applyFill="1" applyBorder="1" applyAlignment="1" applyProtection="1">
      <alignment horizontal="center" vertical="center" wrapText="1"/>
    </xf>
    <xf numFmtId="43" fontId="10" fillId="0" borderId="0" xfId="1" applyFont="1" applyAlignment="1">
      <alignment wrapText="1"/>
    </xf>
    <xf numFmtId="43" fontId="8" fillId="4" borderId="1" xfId="1" quotePrefix="1" applyFont="1" applyFill="1" applyBorder="1" applyAlignment="1">
      <alignment horizontal="right"/>
    </xf>
    <xf numFmtId="43" fontId="8" fillId="3" borderId="1" xfId="1" quotePrefix="1" applyFont="1" applyFill="1" applyBorder="1" applyAlignment="1">
      <alignment horizontal="right"/>
    </xf>
    <xf numFmtId="43" fontId="15" fillId="0" borderId="0" xfId="1" applyFont="1" applyAlignment="1">
      <alignment wrapText="1"/>
    </xf>
    <xf numFmtId="43" fontId="17" fillId="0" borderId="0" xfId="1" applyFont="1" applyFill="1" applyBorder="1" applyAlignment="1" applyProtection="1">
      <alignment horizontal="center" vertical="center" wrapText="1"/>
    </xf>
    <xf numFmtId="43" fontId="8" fillId="2" borderId="3" xfId="1" applyFont="1" applyFill="1" applyBorder="1" applyAlignment="1" applyProtection="1">
      <alignment horizontal="center" vertical="center" wrapText="1"/>
    </xf>
    <xf numFmtId="43" fontId="6" fillId="3" borderId="1" xfId="1" quotePrefix="1" applyFont="1" applyFill="1" applyBorder="1" applyAlignment="1">
      <alignment horizontal="right"/>
    </xf>
    <xf numFmtId="43" fontId="0" fillId="0" borderId="0" xfId="1" applyFont="1"/>
    <xf numFmtId="43" fontId="3" fillId="0" borderId="0" xfId="1" applyFont="1" applyFill="1" applyBorder="1" applyAlignment="1" applyProtection="1"/>
    <xf numFmtId="43" fontId="7" fillId="0" borderId="0" xfId="1" applyFont="1" applyFill="1" applyBorder="1" applyAlignment="1" applyProtection="1"/>
    <xf numFmtId="43" fontId="3" fillId="0" borderId="0" xfId="1" applyFont="1" applyFill="1" applyBorder="1" applyAlignment="1" applyProtection="1">
      <alignment vertical="center" wrapText="1"/>
    </xf>
    <xf numFmtId="43" fontId="13" fillId="0" borderId="5" xfId="1" applyFont="1" applyBorder="1" applyAlignment="1">
      <alignment horizontal="right" vertical="center"/>
    </xf>
    <xf numFmtId="43" fontId="6" fillId="0" borderId="3" xfId="1" applyFont="1" applyFill="1" applyBorder="1" applyAlignment="1" applyProtection="1">
      <alignment horizontal="right" wrapText="1"/>
    </xf>
    <xf numFmtId="43" fontId="8" fillId="4" borderId="3" xfId="1" applyFont="1" applyFill="1" applyBorder="1" applyAlignment="1" applyProtection="1">
      <alignment horizontal="right" wrapText="1"/>
    </xf>
    <xf numFmtId="43" fontId="8" fillId="3" borderId="3" xfId="1" quotePrefix="1" applyFont="1" applyFill="1" applyBorder="1" applyAlignment="1">
      <alignment horizontal="right"/>
    </xf>
    <xf numFmtId="43" fontId="6" fillId="3" borderId="3" xfId="1" quotePrefix="1" applyFont="1" applyFill="1" applyBorder="1" applyAlignment="1">
      <alignment horizontal="right"/>
    </xf>
    <xf numFmtId="43" fontId="6" fillId="0" borderId="3" xfId="1" applyFont="1" applyFill="1" applyBorder="1" applyAlignment="1" applyProtection="1">
      <alignment horizontal="right"/>
    </xf>
    <xf numFmtId="0" fontId="20" fillId="0" borderId="0" xfId="0" applyFont="1" applyAlignment="1">
      <alignment horizontal="left" indent="1"/>
    </xf>
    <xf numFmtId="0" fontId="21" fillId="5" borderId="6" xfId="0" applyFont="1" applyFill="1" applyBorder="1" applyAlignment="1">
      <alignment horizontal="left" wrapText="1" indent="1"/>
    </xf>
    <xf numFmtId="43" fontId="21" fillId="5" borderId="6" xfId="1" applyFont="1" applyFill="1" applyBorder="1" applyAlignment="1">
      <alignment horizontal="left" wrapText="1" indent="1"/>
    </xf>
    <xf numFmtId="43" fontId="20" fillId="5" borderId="6" xfId="1" applyFont="1" applyFill="1" applyBorder="1" applyAlignment="1">
      <alignment horizontal="left" wrapText="1" indent="1"/>
    </xf>
    <xf numFmtId="0" fontId="20" fillId="5" borderId="0" xfId="0" applyFont="1" applyFill="1" applyAlignment="1">
      <alignment horizontal="left" indent="1"/>
    </xf>
    <xf numFmtId="43" fontId="20" fillId="5" borderId="6" xfId="1" applyFont="1" applyFill="1" applyBorder="1" applyAlignment="1">
      <alignment horizontal="right" wrapText="1" indent="1"/>
    </xf>
    <xf numFmtId="43" fontId="22" fillId="5" borderId="6" xfId="1" applyFont="1" applyFill="1" applyBorder="1" applyAlignment="1">
      <alignment horizontal="right" wrapText="1" indent="1"/>
    </xf>
    <xf numFmtId="43" fontId="22" fillId="5" borderId="6" xfId="1" applyFont="1" applyFill="1" applyBorder="1" applyAlignment="1">
      <alignment horizontal="left" wrapText="1" indent="1"/>
    </xf>
    <xf numFmtId="0" fontId="23" fillId="0" borderId="0" xfId="0" applyFont="1" applyAlignment="1">
      <alignment horizontal="left" indent="1"/>
    </xf>
    <xf numFmtId="43" fontId="23" fillId="0" borderId="0" xfId="1" applyFont="1" applyAlignment="1">
      <alignment horizontal="left" indent="1"/>
    </xf>
    <xf numFmtId="0" fontId="21" fillId="5" borderId="6" xfId="0" applyFont="1" applyFill="1" applyBorder="1" applyAlignment="1">
      <alignment horizontal="right" wrapText="1" indent="1"/>
    </xf>
    <xf numFmtId="0" fontId="22" fillId="5" borderId="6" xfId="0" applyFont="1" applyFill="1" applyBorder="1" applyAlignment="1">
      <alignment horizontal="left" wrapText="1" indent="1"/>
    </xf>
    <xf numFmtId="4" fontId="22" fillId="5" borderId="6" xfId="0" applyNumberFormat="1" applyFont="1" applyFill="1" applyBorder="1" applyAlignment="1">
      <alignment horizontal="right" wrapText="1" indent="1"/>
    </xf>
    <xf numFmtId="0" fontId="22" fillId="5" borderId="6" xfId="0" applyFont="1" applyFill="1" applyBorder="1" applyAlignment="1">
      <alignment horizontal="right" wrapText="1" indent="1"/>
    </xf>
    <xf numFmtId="0" fontId="21" fillId="5" borderId="6" xfId="0" applyFont="1" applyFill="1" applyBorder="1" applyAlignment="1">
      <alignment horizontal="left" wrapText="1" indent="3"/>
    </xf>
    <xf numFmtId="0" fontId="24" fillId="0" borderId="0" xfId="0" applyFont="1" applyAlignment="1">
      <alignment horizontal="left" vertical="center"/>
    </xf>
    <xf numFmtId="0" fontId="19" fillId="0" borderId="7" xfId="0" applyFont="1" applyBorder="1" applyAlignment="1">
      <alignment horizontal="center" vertical="center" wrapText="1" indent="1"/>
    </xf>
    <xf numFmtId="43" fontId="19" fillId="0" borderId="7" xfId="1" applyFont="1" applyBorder="1" applyAlignment="1">
      <alignment horizontal="center" vertical="center" wrapText="1" indent="1"/>
    </xf>
    <xf numFmtId="0" fontId="23" fillId="0" borderId="0" xfId="0" applyFont="1" applyBorder="1" applyAlignment="1">
      <alignment horizontal="left" indent="1"/>
    </xf>
    <xf numFmtId="0" fontId="25" fillId="0" borderId="0" xfId="0" applyFont="1" applyBorder="1" applyAlignment="1">
      <alignment vertical="center"/>
    </xf>
    <xf numFmtId="43" fontId="26" fillId="5" borderId="6" xfId="1" applyFont="1" applyFill="1" applyBorder="1" applyAlignment="1">
      <alignment horizontal="left" wrapText="1" indent="1"/>
    </xf>
    <xf numFmtId="43" fontId="27" fillId="0" borderId="0" xfId="1" applyFont="1" applyAlignment="1">
      <alignment horizontal="left" indent="1"/>
    </xf>
    <xf numFmtId="0" fontId="21" fillId="6" borderId="6" xfId="0" applyFont="1" applyFill="1" applyBorder="1" applyAlignment="1">
      <alignment horizontal="left" vertical="center" wrapText="1"/>
    </xf>
    <xf numFmtId="43" fontId="21" fillId="6" borderId="6" xfId="1" applyFont="1" applyFill="1" applyBorder="1" applyAlignment="1">
      <alignment horizontal="right" vertical="center" wrapText="1"/>
    </xf>
    <xf numFmtId="43" fontId="26" fillId="6" borderId="6" xfId="1" applyFont="1" applyFill="1" applyBorder="1" applyAlignment="1">
      <alignment horizontal="right" vertical="center" wrapText="1"/>
    </xf>
    <xf numFmtId="0" fontId="21" fillId="7" borderId="6" xfId="0" applyFont="1" applyFill="1" applyBorder="1" applyAlignment="1">
      <alignment horizontal="left" wrapText="1" indent="1"/>
    </xf>
    <xf numFmtId="43" fontId="21" fillId="7" borderId="6" xfId="1" applyFont="1" applyFill="1" applyBorder="1" applyAlignment="1">
      <alignment horizontal="right" wrapText="1" indent="1"/>
    </xf>
    <xf numFmtId="43" fontId="26" fillId="7" borderId="6" xfId="1" applyFont="1" applyFill="1" applyBorder="1" applyAlignment="1">
      <alignment horizontal="right" wrapText="1" indent="1"/>
    </xf>
    <xf numFmtId="43" fontId="21" fillId="7" borderId="6" xfId="1" applyFont="1" applyFill="1" applyBorder="1" applyAlignment="1">
      <alignment horizontal="right" vertical="center" wrapText="1"/>
    </xf>
    <xf numFmtId="0" fontId="28" fillId="7" borderId="6" xfId="0" applyFont="1" applyFill="1" applyBorder="1" applyAlignment="1">
      <alignment horizontal="left" vertical="center" wrapText="1"/>
    </xf>
    <xf numFmtId="43" fontId="28" fillId="7" borderId="6" xfId="1" applyFont="1" applyFill="1" applyBorder="1" applyAlignment="1">
      <alignment horizontal="right" vertical="center" wrapText="1"/>
    </xf>
    <xf numFmtId="43" fontId="19" fillId="7" borderId="6" xfId="1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horizontal="left" vertical="center" wrapText="1"/>
    </xf>
    <xf numFmtId="43" fontId="28" fillId="6" borderId="6" xfId="1" applyFont="1" applyFill="1" applyBorder="1" applyAlignment="1">
      <alignment horizontal="right" vertical="center" wrapText="1"/>
    </xf>
    <xf numFmtId="0" fontId="20" fillId="5" borderId="0" xfId="0" applyFont="1" applyFill="1" applyAlignment="1">
      <alignment horizontal="left" vertical="center"/>
    </xf>
    <xf numFmtId="43" fontId="21" fillId="6" borderId="6" xfId="1" applyFont="1" applyFill="1" applyBorder="1" applyAlignment="1">
      <alignment horizontal="left" vertical="center" wrapText="1"/>
    </xf>
    <xf numFmtId="43" fontId="26" fillId="6" borderId="6" xfId="1" applyFont="1" applyFill="1" applyBorder="1" applyAlignment="1">
      <alignment horizontal="left" vertical="center" wrapText="1"/>
    </xf>
    <xf numFmtId="0" fontId="22" fillId="5" borderId="6" xfId="0" applyFont="1" applyFill="1" applyBorder="1" applyAlignment="1">
      <alignment horizontal="left" wrapText="1" indent="2"/>
    </xf>
    <xf numFmtId="43" fontId="22" fillId="5" borderId="6" xfId="1" applyFont="1" applyFill="1" applyBorder="1" applyAlignment="1">
      <alignment horizontal="right" vertical="center" wrapText="1"/>
    </xf>
    <xf numFmtId="43" fontId="20" fillId="5" borderId="6" xfId="1" applyFont="1" applyFill="1" applyBorder="1" applyAlignment="1">
      <alignment horizontal="right" vertical="center" wrapText="1"/>
    </xf>
    <xf numFmtId="43" fontId="22" fillId="5" borderId="6" xfId="1" applyFont="1" applyFill="1" applyBorder="1" applyAlignment="1">
      <alignment horizontal="left" vertical="center" wrapText="1"/>
    </xf>
    <xf numFmtId="43" fontId="22" fillId="5" borderId="6" xfId="1" applyFont="1" applyFill="1" applyBorder="1" applyAlignment="1">
      <alignment horizontal="right" vertical="center" wrapText="1" indent="1"/>
    </xf>
    <xf numFmtId="43" fontId="19" fillId="6" borderId="6" xfId="1" applyFont="1" applyFill="1" applyBorder="1" applyAlignment="1">
      <alignment horizontal="right" vertical="center" wrapText="1"/>
    </xf>
    <xf numFmtId="0" fontId="31" fillId="5" borderId="0" xfId="0" applyFont="1" applyFill="1" applyAlignment="1">
      <alignment horizontal="left" indent="1"/>
    </xf>
    <xf numFmtId="43" fontId="28" fillId="8" borderId="6" xfId="1" applyFont="1" applyFill="1" applyBorder="1" applyAlignment="1">
      <alignment horizontal="right" vertical="center" wrapText="1"/>
    </xf>
    <xf numFmtId="43" fontId="22" fillId="5" borderId="6" xfId="1" applyFont="1" applyFill="1" applyBorder="1" applyAlignment="1">
      <alignment wrapText="1"/>
    </xf>
    <xf numFmtId="0" fontId="28" fillId="5" borderId="6" xfId="0" applyFont="1" applyFill="1" applyBorder="1" applyAlignment="1">
      <alignment horizontal="left" vertical="center" wrapText="1"/>
    </xf>
    <xf numFmtId="43" fontId="28" fillId="5" borderId="6" xfId="1" applyFont="1" applyFill="1" applyBorder="1" applyAlignment="1">
      <alignment horizontal="right" vertical="center" wrapText="1"/>
    </xf>
    <xf numFmtId="0" fontId="31" fillId="5" borderId="0" xfId="0" applyFont="1" applyFill="1" applyAlignment="1">
      <alignment horizontal="left" vertical="center"/>
    </xf>
    <xf numFmtId="0" fontId="28" fillId="9" borderId="6" xfId="0" applyFont="1" applyFill="1" applyBorder="1" applyAlignment="1">
      <alignment horizontal="left" vertical="center" wrapText="1"/>
    </xf>
    <xf numFmtId="43" fontId="28" fillId="9" borderId="6" xfId="1" applyFont="1" applyFill="1" applyBorder="1" applyAlignment="1">
      <alignment horizontal="right" vertical="center" wrapText="1"/>
    </xf>
    <xf numFmtId="43" fontId="28" fillId="8" borderId="6" xfId="1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/>
    </xf>
    <xf numFmtId="43" fontId="28" fillId="8" borderId="6" xfId="1" applyFont="1" applyFill="1" applyBorder="1" applyAlignment="1">
      <alignment horizontal="left" vertical="center" wrapText="1"/>
    </xf>
    <xf numFmtId="43" fontId="34" fillId="5" borderId="6" xfId="1" applyFont="1" applyFill="1" applyBorder="1" applyAlignment="1">
      <alignment wrapText="1"/>
    </xf>
    <xf numFmtId="0" fontId="30" fillId="8" borderId="6" xfId="0" applyFont="1" applyFill="1" applyBorder="1" applyAlignment="1">
      <alignment horizontal="center" vertical="center" wrapText="1"/>
    </xf>
    <xf numFmtId="43" fontId="30" fillId="8" borderId="6" xfId="1" applyFont="1" applyFill="1" applyBorder="1" applyAlignment="1">
      <alignment horizontal="center" vertical="center" wrapText="1"/>
    </xf>
    <xf numFmtId="43" fontId="34" fillId="8" borderId="6" xfId="1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 indent="1"/>
    </xf>
    <xf numFmtId="43" fontId="29" fillId="0" borderId="7" xfId="1" applyFont="1" applyBorder="1" applyAlignment="1">
      <alignment horizontal="center" vertical="center" wrapText="1"/>
    </xf>
    <xf numFmtId="0" fontId="36" fillId="0" borderId="0" xfId="0" applyFont="1" applyAlignment="1">
      <alignment horizontal="left" indent="1"/>
    </xf>
    <xf numFmtId="0" fontId="29" fillId="0" borderId="7" xfId="0" applyFont="1" applyBorder="1" applyAlignment="1">
      <alignment horizontal="center" vertical="center" wrapText="1"/>
    </xf>
    <xf numFmtId="43" fontId="28" fillId="0" borderId="7" xfId="1" applyFont="1" applyBorder="1" applyAlignment="1">
      <alignment horizontal="center" vertical="center" wrapText="1"/>
    </xf>
    <xf numFmtId="43" fontId="28" fillId="5" borderId="6" xfId="1" applyFont="1" applyFill="1" applyBorder="1" applyAlignment="1">
      <alignment horizontal="left" vertical="center" wrapText="1"/>
    </xf>
    <xf numFmtId="43" fontId="34" fillId="5" borderId="6" xfId="1" applyFont="1" applyFill="1" applyBorder="1" applyAlignment="1">
      <alignment horizontal="left" vertical="center" wrapText="1"/>
    </xf>
    <xf numFmtId="43" fontId="28" fillId="5" borderId="6" xfId="1" applyFont="1" applyFill="1" applyBorder="1" applyAlignment="1">
      <alignment vertical="center" wrapText="1"/>
    </xf>
    <xf numFmtId="0" fontId="34" fillId="5" borderId="6" xfId="0" applyFont="1" applyFill="1" applyBorder="1" applyAlignment="1">
      <alignment horizontal="left" vertical="center" wrapText="1"/>
    </xf>
    <xf numFmtId="43" fontId="34" fillId="5" borderId="6" xfId="1" applyFont="1" applyFill="1" applyBorder="1" applyAlignment="1">
      <alignment vertical="center" wrapText="1"/>
    </xf>
    <xf numFmtId="43" fontId="34" fillId="5" borderId="6" xfId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/>
    </xf>
    <xf numFmtId="43" fontId="36" fillId="0" borderId="0" xfId="1" applyFont="1" applyAlignment="1">
      <alignment horizontal="left" vertical="center"/>
    </xf>
    <xf numFmtId="43" fontId="37" fillId="0" borderId="0" xfId="1" applyFont="1" applyAlignment="1">
      <alignment horizontal="left" vertical="center"/>
    </xf>
    <xf numFmtId="0" fontId="30" fillId="8" borderId="6" xfId="0" applyFont="1" applyFill="1" applyBorder="1" applyAlignment="1">
      <alignment horizontal="left" vertical="center" wrapText="1"/>
    </xf>
    <xf numFmtId="0" fontId="30" fillId="9" borderId="6" xfId="0" applyFont="1" applyFill="1" applyBorder="1" applyAlignment="1">
      <alignment horizontal="left" vertical="center" wrapText="1"/>
    </xf>
    <xf numFmtId="43" fontId="30" fillId="9" borderId="6" xfId="1" applyFont="1" applyFill="1" applyBorder="1" applyAlignment="1">
      <alignment horizontal="right" vertical="center" wrapText="1"/>
    </xf>
    <xf numFmtId="0" fontId="35" fillId="5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43" fontId="26" fillId="0" borderId="7" xfId="1" applyFont="1" applyBorder="1" applyAlignment="1">
      <alignment horizontal="center" vertical="center" wrapText="1" indent="1"/>
    </xf>
    <xf numFmtId="0" fontId="39" fillId="0" borderId="0" xfId="0" applyFont="1" applyAlignment="1">
      <alignment horizontal="left" indent="1"/>
    </xf>
    <xf numFmtId="4" fontId="33" fillId="5" borderId="6" xfId="0" applyNumberFormat="1" applyFont="1" applyFill="1" applyBorder="1" applyAlignment="1">
      <alignment horizontal="right" wrapText="1" indent="1"/>
    </xf>
    <xf numFmtId="0" fontId="33" fillId="5" borderId="6" xfId="0" applyFont="1" applyFill="1" applyBorder="1" applyAlignment="1">
      <alignment horizontal="right" wrapText="1" indent="1"/>
    </xf>
    <xf numFmtId="0" fontId="21" fillId="0" borderId="7" xfId="0" applyFont="1" applyBorder="1" applyAlignment="1">
      <alignment horizontal="center" vertical="center" wrapText="1" indent="1"/>
    </xf>
    <xf numFmtId="0" fontId="28" fillId="10" borderId="6" xfId="0" applyFont="1" applyFill="1" applyBorder="1" applyAlignment="1">
      <alignment horizontal="left" wrapText="1" indent="3"/>
    </xf>
    <xf numFmtId="4" fontId="28" fillId="10" borderId="6" xfId="0" applyNumberFormat="1" applyFont="1" applyFill="1" applyBorder="1" applyAlignment="1">
      <alignment horizontal="right" wrapText="1" indent="1"/>
    </xf>
    <xf numFmtId="0" fontId="28" fillId="10" borderId="6" xfId="0" applyFont="1" applyFill="1" applyBorder="1" applyAlignment="1">
      <alignment horizontal="right" wrapText="1" indent="1"/>
    </xf>
    <xf numFmtId="0" fontId="28" fillId="5" borderId="6" xfId="0" applyFont="1" applyFill="1" applyBorder="1" applyAlignment="1">
      <alignment horizontal="left" wrapText="1" indent="3"/>
    </xf>
    <xf numFmtId="4" fontId="28" fillId="5" borderId="6" xfId="0" applyNumberFormat="1" applyFont="1" applyFill="1" applyBorder="1" applyAlignment="1">
      <alignment horizontal="right" wrapText="1" indent="1"/>
    </xf>
    <xf numFmtId="0" fontId="28" fillId="5" borderId="6" xfId="0" applyFont="1" applyFill="1" applyBorder="1" applyAlignment="1">
      <alignment horizontal="right" wrapText="1" indent="1"/>
    </xf>
    <xf numFmtId="43" fontId="20" fillId="2" borderId="0" xfId="1" applyFont="1" applyFill="1" applyAlignment="1"/>
    <xf numFmtId="43" fontId="20" fillId="2" borderId="0" xfId="1" applyFont="1" applyFill="1" applyBorder="1" applyAlignment="1"/>
    <xf numFmtId="43" fontId="20" fillId="5" borderId="0" xfId="1" applyFont="1" applyFill="1" applyAlignment="1"/>
    <xf numFmtId="43" fontId="20" fillId="5" borderId="0" xfId="1" applyFont="1" applyFill="1" applyBorder="1" applyAlignment="1"/>
    <xf numFmtId="43" fontId="34" fillId="6" borderId="6" xfId="1" applyFont="1" applyFill="1" applyBorder="1" applyAlignment="1">
      <alignment wrapText="1"/>
    </xf>
    <xf numFmtId="0" fontId="37" fillId="0" borderId="0" xfId="0" applyFont="1" applyAlignment="1">
      <alignment horizontal="left" indent="1"/>
    </xf>
    <xf numFmtId="43" fontId="22" fillId="6" borderId="6" xfId="1" applyFont="1" applyFill="1" applyBorder="1" applyAlignment="1">
      <alignment wrapText="1"/>
    </xf>
    <xf numFmtId="0" fontId="40" fillId="0" borderId="0" xfId="0" applyFont="1" applyAlignment="1">
      <alignment horizontal="left" indent="1"/>
    </xf>
    <xf numFmtId="43" fontId="31" fillId="2" borderId="0" xfId="1" applyFont="1" applyFill="1" applyAlignment="1"/>
    <xf numFmtId="43" fontId="31" fillId="2" borderId="0" xfId="1" applyFont="1" applyFill="1" applyBorder="1" applyAlignment="1"/>
    <xf numFmtId="43" fontId="28" fillId="11" borderId="6" xfId="1" applyFont="1" applyFill="1" applyBorder="1" applyAlignment="1">
      <alignment vertical="center" wrapText="1"/>
    </xf>
    <xf numFmtId="43" fontId="34" fillId="11" borderId="6" xfId="1" applyFont="1" applyFill="1" applyBorder="1" applyAlignment="1">
      <alignment vertical="center" wrapText="1"/>
    </xf>
    <xf numFmtId="43" fontId="31" fillId="5" borderId="0" xfId="1" applyFont="1" applyFill="1" applyAlignment="1">
      <alignment vertical="center"/>
    </xf>
    <xf numFmtId="43" fontId="31" fillId="5" borderId="0" xfId="1" applyFont="1" applyFill="1" applyBorder="1" applyAlignment="1">
      <alignment vertical="center"/>
    </xf>
    <xf numFmtId="43" fontId="34" fillId="6" borderId="6" xfId="1" applyFont="1" applyFill="1" applyBorder="1" applyAlignment="1">
      <alignment vertical="center" wrapText="1"/>
    </xf>
    <xf numFmtId="43" fontId="22" fillId="6" borderId="6" xfId="1" applyFont="1" applyFill="1" applyBorder="1" applyAlignment="1">
      <alignment vertical="center" wrapText="1"/>
    </xf>
    <xf numFmtId="43" fontId="20" fillId="2" borderId="0" xfId="1" applyFont="1" applyFill="1" applyAlignment="1">
      <alignment vertical="center"/>
    </xf>
    <xf numFmtId="43" fontId="20" fillId="2" borderId="0" xfId="1" applyFont="1" applyFill="1" applyBorder="1" applyAlignment="1">
      <alignment vertical="center"/>
    </xf>
    <xf numFmtId="43" fontId="21" fillId="11" borderId="6" xfId="1" applyFont="1" applyFill="1" applyBorder="1" applyAlignment="1">
      <alignment vertical="center" wrapText="1"/>
    </xf>
    <xf numFmtId="43" fontId="20" fillId="5" borderId="0" xfId="1" applyFont="1" applyFill="1" applyAlignment="1">
      <alignment vertical="center"/>
    </xf>
    <xf numFmtId="43" fontId="20" fillId="5" borderId="0" xfId="1" applyFont="1" applyFill="1" applyBorder="1" applyAlignment="1">
      <alignment vertical="center"/>
    </xf>
    <xf numFmtId="43" fontId="42" fillId="6" borderId="6" xfId="1" applyFont="1" applyFill="1" applyBorder="1" applyAlignment="1">
      <alignment vertical="center" wrapText="1"/>
    </xf>
    <xf numFmtId="43" fontId="29" fillId="0" borderId="7" xfId="1" applyFont="1" applyBorder="1" applyAlignment="1">
      <alignment vertical="center" wrapText="1"/>
    </xf>
    <xf numFmtId="43" fontId="20" fillId="0" borderId="0" xfId="1" applyFont="1" applyAlignment="1">
      <alignment vertical="center"/>
    </xf>
    <xf numFmtId="43" fontId="20" fillId="0" borderId="0" xfId="1" applyFont="1" applyBorder="1" applyAlignment="1">
      <alignment vertical="center"/>
    </xf>
    <xf numFmtId="43" fontId="21" fillId="0" borderId="7" xfId="1" applyFont="1" applyBorder="1" applyAlignment="1">
      <alignment horizontal="center" vertical="center" wrapText="1"/>
    </xf>
    <xf numFmtId="43" fontId="28" fillId="3" borderId="6" xfId="1" applyFont="1" applyFill="1" applyBorder="1" applyAlignment="1">
      <alignment wrapText="1"/>
    </xf>
    <xf numFmtId="43" fontId="21" fillId="3" borderId="6" xfId="1" applyFont="1" applyFill="1" applyBorder="1" applyAlignment="1">
      <alignment wrapText="1"/>
    </xf>
    <xf numFmtId="43" fontId="34" fillId="3" borderId="6" xfId="1" applyFont="1" applyFill="1" applyBorder="1" applyAlignment="1">
      <alignment wrapText="1"/>
    </xf>
    <xf numFmtId="43" fontId="32" fillId="12" borderId="6" xfId="1" applyFont="1" applyFill="1" applyBorder="1" applyAlignment="1">
      <alignment horizontal="center" vertical="center" wrapText="1"/>
    </xf>
    <xf numFmtId="43" fontId="8" fillId="12" borderId="6" xfId="1" applyFont="1" applyFill="1" applyBorder="1" applyAlignment="1">
      <alignment horizontal="center" vertical="center" wrapText="1"/>
    </xf>
    <xf numFmtId="43" fontId="41" fillId="12" borderId="6" xfId="1" applyFont="1" applyFill="1" applyBorder="1" applyAlignment="1">
      <alignment horizontal="center" vertical="center" wrapText="1"/>
    </xf>
    <xf numFmtId="43" fontId="20" fillId="2" borderId="0" xfId="1" applyFont="1" applyFill="1" applyAlignment="1">
      <alignment horizontal="center" vertical="center"/>
    </xf>
    <xf numFmtId="43" fontId="20" fillId="2" borderId="0" xfId="1" applyFont="1" applyFill="1" applyBorder="1" applyAlignment="1">
      <alignment horizontal="center" vertical="center"/>
    </xf>
    <xf numFmtId="43" fontId="28" fillId="11" borderId="6" xfId="1" applyFont="1" applyFill="1" applyBorder="1" applyAlignment="1">
      <alignment horizontal="center" vertical="center" wrapText="1"/>
    </xf>
    <xf numFmtId="43" fontId="21" fillId="11" borderId="6" xfId="1" applyFont="1" applyFill="1" applyBorder="1" applyAlignment="1">
      <alignment horizontal="center" vertical="center" wrapText="1"/>
    </xf>
    <xf numFmtId="43" fontId="34" fillId="11" borderId="6" xfId="1" applyFont="1" applyFill="1" applyBorder="1" applyAlignment="1">
      <alignment horizontal="center" vertical="center" wrapText="1"/>
    </xf>
    <xf numFmtId="43" fontId="20" fillId="5" borderId="0" xfId="1" applyFont="1" applyFill="1" applyAlignment="1">
      <alignment horizontal="center" vertical="center"/>
    </xf>
    <xf numFmtId="43" fontId="20" fillId="5" borderId="0" xfId="1" applyFont="1" applyFill="1" applyBorder="1" applyAlignment="1">
      <alignment horizontal="center" vertical="center"/>
    </xf>
    <xf numFmtId="43" fontId="30" fillId="6" borderId="6" xfId="1" applyFont="1" applyFill="1" applyBorder="1" applyAlignment="1">
      <alignment horizontal="center" vertical="center" wrapText="1"/>
    </xf>
    <xf numFmtId="43" fontId="28" fillId="6" borderId="6" xfId="1" applyFont="1" applyFill="1" applyBorder="1" applyAlignment="1">
      <alignment horizontal="center" vertical="center" wrapText="1"/>
    </xf>
    <xf numFmtId="43" fontId="21" fillId="6" borderId="6" xfId="1" applyFont="1" applyFill="1" applyBorder="1" applyAlignment="1">
      <alignment horizontal="center" vertical="center" wrapText="1"/>
    </xf>
    <xf numFmtId="43" fontId="26" fillId="2" borderId="0" xfId="1" applyFont="1" applyFill="1" applyAlignment="1">
      <alignment horizontal="center" vertical="center"/>
    </xf>
    <xf numFmtId="43" fontId="26" fillId="2" borderId="0" xfId="1" applyFont="1" applyFill="1" applyBorder="1" applyAlignment="1">
      <alignment horizontal="center" vertical="center"/>
    </xf>
    <xf numFmtId="43" fontId="21" fillId="0" borderId="7" xfId="1" applyFont="1" applyBorder="1" applyAlignment="1">
      <alignment horizontal="center" vertical="center" wrapText="1" indent="1"/>
    </xf>
    <xf numFmtId="1" fontId="26" fillId="0" borderId="7" xfId="1" applyNumberFormat="1" applyFont="1" applyBorder="1" applyAlignment="1">
      <alignment horizontal="center" vertical="center" wrapText="1" indent="1"/>
    </xf>
    <xf numFmtId="0" fontId="21" fillId="7" borderId="6" xfId="0" applyFont="1" applyFill="1" applyBorder="1" applyAlignment="1">
      <alignment horizontal="left" vertical="center" wrapText="1"/>
    </xf>
    <xf numFmtId="43" fontId="26" fillId="7" borderId="6" xfId="1" applyFont="1" applyFill="1" applyBorder="1" applyAlignment="1">
      <alignment horizontal="right" vertical="center" wrapText="1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90" zoomScaleNormal="90" workbookViewId="0">
      <selection activeCell="A3" sqref="A3:J3"/>
    </sheetView>
  </sheetViews>
  <sheetFormatPr defaultRowHeight="15" x14ac:dyDescent="0.25"/>
  <cols>
    <col min="5" max="5" width="25.28515625" customWidth="1"/>
    <col min="6" max="10" width="25.28515625" style="37" customWidth="1"/>
  </cols>
  <sheetData>
    <row r="1" spans="1:10" ht="42" customHeight="1" x14ac:dyDescent="0.25">
      <c r="A1" s="185" t="s">
        <v>28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8" x14ac:dyDescent="0.25">
      <c r="A2" s="6"/>
      <c r="B2" s="6"/>
      <c r="C2" s="6"/>
      <c r="D2" s="6"/>
      <c r="E2" s="6"/>
      <c r="F2" s="23"/>
      <c r="G2" s="23"/>
      <c r="H2" s="23"/>
      <c r="I2" s="23"/>
      <c r="J2" s="23"/>
    </row>
    <row r="3" spans="1:10" ht="15.75" x14ac:dyDescent="0.25">
      <c r="A3" s="186" t="s">
        <v>3</v>
      </c>
      <c r="B3" s="186"/>
      <c r="C3" s="186"/>
      <c r="D3" s="186"/>
      <c r="E3" s="186"/>
      <c r="F3" s="186"/>
      <c r="G3" s="186"/>
      <c r="H3" s="186"/>
      <c r="I3" s="187"/>
      <c r="J3" s="187"/>
    </row>
    <row r="4" spans="1:10" ht="18" x14ac:dyDescent="0.25">
      <c r="A4" s="6"/>
      <c r="B4" s="6"/>
      <c r="C4" s="6"/>
      <c r="D4" s="6"/>
      <c r="E4" s="6"/>
      <c r="F4" s="23"/>
      <c r="G4" s="23"/>
      <c r="H4" s="23"/>
      <c r="I4" s="40"/>
      <c r="J4" s="40"/>
    </row>
    <row r="5" spans="1:10" ht="15.75" x14ac:dyDescent="0.25">
      <c r="A5" s="186" t="s">
        <v>4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0" ht="18" x14ac:dyDescent="0.25">
      <c r="A6" s="1"/>
      <c r="B6" s="2"/>
      <c r="C6" s="2"/>
      <c r="D6" s="2"/>
      <c r="E6" s="3"/>
      <c r="F6" s="24"/>
      <c r="G6" s="24"/>
      <c r="H6" s="24"/>
      <c r="I6" s="24"/>
      <c r="J6" s="41" t="s">
        <v>7</v>
      </c>
    </row>
    <row r="7" spans="1:10" ht="25.5" x14ac:dyDescent="0.25">
      <c r="A7" s="7"/>
      <c r="B7" s="8"/>
      <c r="C7" s="8"/>
      <c r="D7" s="9"/>
      <c r="E7" s="10"/>
      <c r="F7" s="25" t="s">
        <v>8</v>
      </c>
      <c r="G7" s="25" t="s">
        <v>6</v>
      </c>
      <c r="H7" s="25" t="s">
        <v>16</v>
      </c>
      <c r="I7" s="25" t="s">
        <v>17</v>
      </c>
      <c r="J7" s="25" t="s">
        <v>18</v>
      </c>
    </row>
    <row r="8" spans="1:10" x14ac:dyDescent="0.25">
      <c r="A8" s="189" t="s">
        <v>0</v>
      </c>
      <c r="B8" s="190"/>
      <c r="C8" s="190"/>
      <c r="D8" s="190"/>
      <c r="E8" s="191"/>
      <c r="F8" s="26">
        <f>F9+F10</f>
        <v>482317.71</v>
      </c>
      <c r="G8" s="26">
        <f t="shared" ref="G8:J8" si="0">G9+G10</f>
        <v>534893.84</v>
      </c>
      <c r="H8" s="26">
        <f t="shared" si="0"/>
        <v>607719.80000000005</v>
      </c>
      <c r="I8" s="26">
        <f t="shared" si="0"/>
        <v>607719.80000000005</v>
      </c>
      <c r="J8" s="26">
        <f t="shared" si="0"/>
        <v>607719.80000000005</v>
      </c>
    </row>
    <row r="9" spans="1:10" x14ac:dyDescent="0.25">
      <c r="A9" s="192" t="s">
        <v>10</v>
      </c>
      <c r="B9" s="193"/>
      <c r="C9" s="193"/>
      <c r="D9" s="193"/>
      <c r="E9" s="184"/>
      <c r="F9" s="27">
        <v>482235.21</v>
      </c>
      <c r="G9" s="27">
        <v>534811.84</v>
      </c>
      <c r="H9" s="27">
        <v>607719.80000000005</v>
      </c>
      <c r="I9" s="27">
        <v>607719.80000000005</v>
      </c>
      <c r="J9" s="27">
        <v>607719.80000000005</v>
      </c>
    </row>
    <row r="10" spans="1:10" x14ac:dyDescent="0.25">
      <c r="A10" s="194" t="s">
        <v>11</v>
      </c>
      <c r="B10" s="184"/>
      <c r="C10" s="184"/>
      <c r="D10" s="184"/>
      <c r="E10" s="184"/>
      <c r="F10" s="27">
        <v>82.5</v>
      </c>
      <c r="G10" s="27">
        <v>82</v>
      </c>
      <c r="H10" s="27"/>
      <c r="I10" s="27"/>
      <c r="J10" s="27"/>
    </row>
    <row r="11" spans="1:10" x14ac:dyDescent="0.25">
      <c r="A11" s="11" t="s">
        <v>1</v>
      </c>
      <c r="B11" s="14"/>
      <c r="C11" s="14"/>
      <c r="D11" s="14"/>
      <c r="E11" s="14"/>
      <c r="F11" s="26">
        <f>F12+F13</f>
        <v>481928.11</v>
      </c>
      <c r="G11" s="26">
        <f t="shared" ref="G11:J11" si="1">G12+G13</f>
        <v>538616.1399999999</v>
      </c>
      <c r="H11" s="26">
        <f t="shared" si="1"/>
        <v>608519.80000000005</v>
      </c>
      <c r="I11" s="26">
        <f t="shared" si="1"/>
        <v>607719.80000000005</v>
      </c>
      <c r="J11" s="26">
        <f t="shared" si="1"/>
        <v>607719.80000000005</v>
      </c>
    </row>
    <row r="12" spans="1:10" x14ac:dyDescent="0.25">
      <c r="A12" s="195" t="s">
        <v>12</v>
      </c>
      <c r="B12" s="193"/>
      <c r="C12" s="193"/>
      <c r="D12" s="193"/>
      <c r="E12" s="193"/>
      <c r="F12" s="27">
        <v>479833.51</v>
      </c>
      <c r="G12" s="27">
        <v>529781.19999999995</v>
      </c>
      <c r="H12" s="27">
        <v>605371.80000000005</v>
      </c>
      <c r="I12" s="27">
        <v>604571.80000000005</v>
      </c>
      <c r="J12" s="46">
        <v>604571.80000000005</v>
      </c>
    </row>
    <row r="13" spans="1:10" x14ac:dyDescent="0.25">
      <c r="A13" s="183" t="s">
        <v>13</v>
      </c>
      <c r="B13" s="184"/>
      <c r="C13" s="184"/>
      <c r="D13" s="184"/>
      <c r="E13" s="184"/>
      <c r="F13" s="28">
        <v>2094.6</v>
      </c>
      <c r="G13" s="28">
        <v>8834.94</v>
      </c>
      <c r="H13" s="28">
        <v>3148</v>
      </c>
      <c r="I13" s="28">
        <v>3148</v>
      </c>
      <c r="J13" s="46">
        <v>3148</v>
      </c>
    </row>
    <row r="14" spans="1:10" x14ac:dyDescent="0.25">
      <c r="A14" s="196" t="s">
        <v>20</v>
      </c>
      <c r="B14" s="190"/>
      <c r="C14" s="190"/>
      <c r="D14" s="190"/>
      <c r="E14" s="190"/>
      <c r="F14" s="26">
        <f>F8-F11</f>
        <v>389.60000000003492</v>
      </c>
      <c r="G14" s="26">
        <f t="shared" ref="G14:J14" si="2">G8-G11</f>
        <v>-3722.2999999999302</v>
      </c>
      <c r="H14" s="26">
        <f t="shared" si="2"/>
        <v>-800</v>
      </c>
      <c r="I14" s="26">
        <f t="shared" si="2"/>
        <v>0</v>
      </c>
      <c r="J14" s="26">
        <f t="shared" si="2"/>
        <v>0</v>
      </c>
    </row>
    <row r="15" spans="1:10" ht="18" x14ac:dyDescent="0.25">
      <c r="A15" s="6"/>
      <c r="B15" s="5"/>
      <c r="C15" s="5"/>
      <c r="D15" s="5"/>
      <c r="E15" s="5"/>
      <c r="F15" s="29"/>
      <c r="G15" s="29"/>
      <c r="H15" s="38"/>
      <c r="I15" s="38"/>
      <c r="J15" s="38"/>
    </row>
    <row r="16" spans="1:10" ht="15.75" x14ac:dyDescent="0.25">
      <c r="A16" s="186" t="s">
        <v>5</v>
      </c>
      <c r="B16" s="188"/>
      <c r="C16" s="188"/>
      <c r="D16" s="188"/>
      <c r="E16" s="188"/>
      <c r="F16" s="188"/>
      <c r="G16" s="188"/>
      <c r="H16" s="188"/>
      <c r="I16" s="188"/>
      <c r="J16" s="188"/>
    </row>
    <row r="17" spans="1:10" ht="18" x14ac:dyDescent="0.25">
      <c r="A17" s="6"/>
      <c r="B17" s="5"/>
      <c r="C17" s="5"/>
      <c r="D17" s="5"/>
      <c r="E17" s="5"/>
      <c r="F17" s="29"/>
      <c r="G17" s="29"/>
      <c r="H17" s="38"/>
      <c r="I17" s="38"/>
      <c r="J17" s="38"/>
    </row>
    <row r="18" spans="1:10" ht="25.5" x14ac:dyDescent="0.25">
      <c r="A18" s="7"/>
      <c r="B18" s="8"/>
      <c r="C18" s="8"/>
      <c r="D18" s="9"/>
      <c r="E18" s="10"/>
      <c r="F18" s="25" t="s">
        <v>8</v>
      </c>
      <c r="G18" s="25" t="s">
        <v>6</v>
      </c>
      <c r="H18" s="25" t="s">
        <v>16</v>
      </c>
      <c r="I18" s="25" t="s">
        <v>17</v>
      </c>
      <c r="J18" s="25" t="s">
        <v>18</v>
      </c>
    </row>
    <row r="19" spans="1:10" x14ac:dyDescent="0.25">
      <c r="A19" s="183" t="s">
        <v>14</v>
      </c>
      <c r="B19" s="184"/>
      <c r="C19" s="184"/>
      <c r="D19" s="184"/>
      <c r="E19" s="184"/>
      <c r="F19" s="28"/>
      <c r="G19" s="28"/>
      <c r="H19" s="28"/>
      <c r="I19" s="28"/>
      <c r="J19" s="42"/>
    </row>
    <row r="20" spans="1:10" x14ac:dyDescent="0.25">
      <c r="A20" s="183" t="s">
        <v>15</v>
      </c>
      <c r="B20" s="184"/>
      <c r="C20" s="184"/>
      <c r="D20" s="184"/>
      <c r="E20" s="184"/>
      <c r="F20" s="28"/>
      <c r="G20" s="28"/>
      <c r="H20" s="28"/>
      <c r="I20" s="28"/>
      <c r="J20" s="42"/>
    </row>
    <row r="21" spans="1:10" x14ac:dyDescent="0.25">
      <c r="A21" s="196" t="s">
        <v>2</v>
      </c>
      <c r="B21" s="190"/>
      <c r="C21" s="190"/>
      <c r="D21" s="190"/>
      <c r="E21" s="190"/>
      <c r="F21" s="26">
        <f>F19-F20</f>
        <v>0</v>
      </c>
      <c r="G21" s="26">
        <f t="shared" ref="G21:J21" si="3">G19-G20</f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</row>
    <row r="22" spans="1:10" x14ac:dyDescent="0.25">
      <c r="A22" s="196" t="s">
        <v>21</v>
      </c>
      <c r="B22" s="190"/>
      <c r="C22" s="190"/>
      <c r="D22" s="190"/>
      <c r="E22" s="190"/>
      <c r="F22" s="26">
        <f>F14+F21</f>
        <v>389.60000000003492</v>
      </c>
      <c r="G22" s="26">
        <f t="shared" ref="G22:J22" si="4">G14+G21</f>
        <v>-3722.2999999999302</v>
      </c>
      <c r="H22" s="26">
        <f t="shared" si="4"/>
        <v>-800</v>
      </c>
      <c r="I22" s="26">
        <f t="shared" si="4"/>
        <v>0</v>
      </c>
      <c r="J22" s="26">
        <f t="shared" si="4"/>
        <v>0</v>
      </c>
    </row>
    <row r="23" spans="1:10" ht="18" x14ac:dyDescent="0.25">
      <c r="A23" s="4"/>
      <c r="B23" s="5"/>
      <c r="C23" s="5"/>
      <c r="D23" s="5"/>
      <c r="E23" s="5"/>
      <c r="F23" s="29"/>
      <c r="G23" s="29"/>
      <c r="H23" s="38"/>
      <c r="I23" s="38"/>
      <c r="J23" s="38"/>
    </row>
    <row r="24" spans="1:10" ht="15.75" x14ac:dyDescent="0.25">
      <c r="A24" s="186" t="s">
        <v>22</v>
      </c>
      <c r="B24" s="188"/>
      <c r="C24" s="188"/>
      <c r="D24" s="188"/>
      <c r="E24" s="188"/>
      <c r="F24" s="188"/>
      <c r="G24" s="188"/>
      <c r="H24" s="188"/>
      <c r="I24" s="188"/>
      <c r="J24" s="188"/>
    </row>
    <row r="25" spans="1:10" ht="15.75" x14ac:dyDescent="0.25">
      <c r="A25" s="12"/>
      <c r="B25" s="13"/>
      <c r="C25" s="13"/>
      <c r="D25" s="13"/>
      <c r="E25" s="13"/>
      <c r="F25" s="30"/>
      <c r="G25" s="30"/>
      <c r="H25" s="30"/>
      <c r="I25" s="30"/>
      <c r="J25" s="30"/>
    </row>
    <row r="26" spans="1:10" ht="25.5" x14ac:dyDescent="0.25">
      <c r="A26" s="7"/>
      <c r="B26" s="8"/>
      <c r="C26" s="8"/>
      <c r="D26" s="9"/>
      <c r="E26" s="10"/>
      <c r="F26" s="25" t="s">
        <v>8</v>
      </c>
      <c r="G26" s="25" t="s">
        <v>6</v>
      </c>
      <c r="H26" s="25" t="s">
        <v>16</v>
      </c>
      <c r="I26" s="25" t="s">
        <v>17</v>
      </c>
      <c r="J26" s="25" t="s">
        <v>18</v>
      </c>
    </row>
    <row r="27" spans="1:10" ht="15" customHeight="1" x14ac:dyDescent="0.25">
      <c r="A27" s="199" t="s">
        <v>23</v>
      </c>
      <c r="B27" s="200"/>
      <c r="C27" s="200"/>
      <c r="D27" s="200"/>
      <c r="E27" s="201"/>
      <c r="F27" s="31">
        <v>3332.7</v>
      </c>
      <c r="G27" s="31">
        <v>3722.3</v>
      </c>
      <c r="H27" s="31">
        <v>800</v>
      </c>
      <c r="I27" s="31">
        <v>0</v>
      </c>
      <c r="J27" s="43">
        <v>0</v>
      </c>
    </row>
    <row r="28" spans="1:10" ht="15" customHeight="1" x14ac:dyDescent="0.25">
      <c r="A28" s="196" t="s">
        <v>24</v>
      </c>
      <c r="B28" s="190"/>
      <c r="C28" s="190"/>
      <c r="D28" s="190"/>
      <c r="E28" s="190"/>
      <c r="F28" s="32">
        <f>F22+F27</f>
        <v>3722.3000000000347</v>
      </c>
      <c r="G28" s="32">
        <f t="shared" ref="G28:J28" si="5">G22+G27</f>
        <v>7.0031092036515474E-11</v>
      </c>
      <c r="H28" s="32">
        <f t="shared" si="5"/>
        <v>0</v>
      </c>
      <c r="I28" s="32">
        <f t="shared" si="5"/>
        <v>0</v>
      </c>
      <c r="J28" s="44">
        <f t="shared" si="5"/>
        <v>0</v>
      </c>
    </row>
    <row r="29" spans="1:10" ht="45" customHeight="1" x14ac:dyDescent="0.25">
      <c r="A29" s="189" t="s">
        <v>25</v>
      </c>
      <c r="B29" s="202"/>
      <c r="C29" s="202"/>
      <c r="D29" s="202"/>
      <c r="E29" s="203"/>
      <c r="F29" s="32">
        <f>F14+F21+F27-F28</f>
        <v>0</v>
      </c>
      <c r="G29" s="32">
        <f t="shared" ref="G29:J29" si="6">G14+G21+G27-G28</f>
        <v>0</v>
      </c>
      <c r="H29" s="32">
        <f t="shared" si="6"/>
        <v>0</v>
      </c>
      <c r="I29" s="32">
        <f t="shared" si="6"/>
        <v>0</v>
      </c>
      <c r="J29" s="44">
        <f t="shared" si="6"/>
        <v>0</v>
      </c>
    </row>
    <row r="30" spans="1:10" ht="15.75" x14ac:dyDescent="0.25">
      <c r="A30" s="15"/>
      <c r="B30" s="16"/>
      <c r="C30" s="16"/>
      <c r="D30" s="16"/>
      <c r="E30" s="16"/>
      <c r="F30" s="33"/>
      <c r="G30" s="33"/>
      <c r="H30" s="33"/>
      <c r="I30" s="33"/>
      <c r="J30" s="33"/>
    </row>
    <row r="31" spans="1:10" ht="15.75" x14ac:dyDescent="0.25">
      <c r="A31" s="204" t="s">
        <v>19</v>
      </c>
      <c r="B31" s="204"/>
      <c r="C31" s="204"/>
      <c r="D31" s="204"/>
      <c r="E31" s="204"/>
      <c r="F31" s="204"/>
      <c r="G31" s="204"/>
      <c r="H31" s="204"/>
      <c r="I31" s="204"/>
      <c r="J31" s="204"/>
    </row>
    <row r="32" spans="1:10" ht="18" x14ac:dyDescent="0.25">
      <c r="A32" s="17"/>
      <c r="B32" s="18"/>
      <c r="C32" s="18"/>
      <c r="D32" s="18"/>
      <c r="E32" s="18"/>
      <c r="F32" s="34"/>
      <c r="G32" s="34"/>
      <c r="H32" s="39"/>
      <c r="I32" s="39"/>
      <c r="J32" s="39"/>
    </row>
    <row r="33" spans="1:10" ht="25.5" x14ac:dyDescent="0.25">
      <c r="A33" s="19"/>
      <c r="B33" s="20"/>
      <c r="C33" s="20"/>
      <c r="D33" s="21"/>
      <c r="E33" s="22"/>
      <c r="F33" s="35" t="s">
        <v>8</v>
      </c>
      <c r="G33" s="35" t="s">
        <v>6</v>
      </c>
      <c r="H33" s="35" t="s">
        <v>16</v>
      </c>
      <c r="I33" s="35" t="s">
        <v>17</v>
      </c>
      <c r="J33" s="35" t="s">
        <v>18</v>
      </c>
    </row>
    <row r="34" spans="1:10" x14ac:dyDescent="0.25">
      <c r="A34" s="199" t="s">
        <v>23</v>
      </c>
      <c r="B34" s="200"/>
      <c r="C34" s="200"/>
      <c r="D34" s="200"/>
      <c r="E34" s="201"/>
      <c r="F34" s="31">
        <v>0</v>
      </c>
      <c r="G34" s="31">
        <f>F37</f>
        <v>0</v>
      </c>
      <c r="H34" s="31">
        <f>G37</f>
        <v>0</v>
      </c>
      <c r="I34" s="31">
        <f>H37</f>
        <v>0</v>
      </c>
      <c r="J34" s="43">
        <f>I37</f>
        <v>0</v>
      </c>
    </row>
    <row r="35" spans="1:10" ht="28.5" customHeight="1" x14ac:dyDescent="0.25">
      <c r="A35" s="199" t="s">
        <v>26</v>
      </c>
      <c r="B35" s="200"/>
      <c r="C35" s="200"/>
      <c r="D35" s="200"/>
      <c r="E35" s="201"/>
      <c r="F35" s="31">
        <v>0</v>
      </c>
      <c r="G35" s="31">
        <v>0</v>
      </c>
      <c r="H35" s="31">
        <v>0</v>
      </c>
      <c r="I35" s="31">
        <v>0</v>
      </c>
      <c r="J35" s="43">
        <v>0</v>
      </c>
    </row>
    <row r="36" spans="1:10" x14ac:dyDescent="0.25">
      <c r="A36" s="199" t="s">
        <v>27</v>
      </c>
      <c r="B36" s="205"/>
      <c r="C36" s="205"/>
      <c r="D36" s="205"/>
      <c r="E36" s="206"/>
      <c r="F36" s="31">
        <v>0</v>
      </c>
      <c r="G36" s="31">
        <v>0</v>
      </c>
      <c r="H36" s="31">
        <v>0</v>
      </c>
      <c r="I36" s="31">
        <v>0</v>
      </c>
      <c r="J36" s="43">
        <v>0</v>
      </c>
    </row>
    <row r="37" spans="1:10" ht="15" customHeight="1" x14ac:dyDescent="0.25">
      <c r="A37" s="196" t="s">
        <v>24</v>
      </c>
      <c r="B37" s="190"/>
      <c r="C37" s="190"/>
      <c r="D37" s="190"/>
      <c r="E37" s="190"/>
      <c r="F37" s="36">
        <f>F34-F35+F36</f>
        <v>0</v>
      </c>
      <c r="G37" s="36">
        <f t="shared" ref="G37:J37" si="7">G34-G35+G36</f>
        <v>0</v>
      </c>
      <c r="H37" s="36">
        <f t="shared" si="7"/>
        <v>0</v>
      </c>
      <c r="I37" s="36">
        <f t="shared" si="7"/>
        <v>0</v>
      </c>
      <c r="J37" s="45">
        <f t="shared" si="7"/>
        <v>0</v>
      </c>
    </row>
    <row r="38" spans="1:10" ht="17.25" customHeight="1" x14ac:dyDescent="0.25"/>
    <row r="39" spans="1:10" x14ac:dyDescent="0.25">
      <c r="A39" s="197" t="s">
        <v>9</v>
      </c>
      <c r="B39" s="198"/>
      <c r="C39" s="198"/>
      <c r="D39" s="198"/>
      <c r="E39" s="198"/>
      <c r="F39" s="198"/>
      <c r="G39" s="198"/>
      <c r="H39" s="198"/>
      <c r="I39" s="198"/>
      <c r="J39" s="198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80" zoomScaleNormal="80" workbookViewId="0">
      <selection activeCell="B14" sqref="B14"/>
    </sheetView>
  </sheetViews>
  <sheetFormatPr defaultRowHeight="11.25" x14ac:dyDescent="0.15"/>
  <cols>
    <col min="1" max="1" width="34.5703125" style="55" customWidth="1"/>
    <col min="2" max="2" width="16.5703125" style="56" customWidth="1"/>
    <col min="3" max="3" width="14.42578125" style="56" customWidth="1"/>
    <col min="4" max="4" width="11.140625" style="56" customWidth="1"/>
    <col min="5" max="5" width="16" style="56" customWidth="1"/>
    <col min="6" max="6" width="11" style="56" customWidth="1"/>
    <col min="7" max="7" width="17.5703125" style="68" customWidth="1"/>
    <col min="8" max="8" width="10.85546875" style="56" customWidth="1"/>
    <col min="9" max="9" width="14.85546875" style="56" customWidth="1"/>
    <col min="10" max="10" width="12" style="56" customWidth="1"/>
    <col min="11" max="16384" width="9.140625" style="55"/>
  </cols>
  <sheetData>
    <row r="1" spans="1:10" s="62" customFormat="1" ht="38.25" customHeight="1" x14ac:dyDescent="0.25">
      <c r="A1" s="207" t="s">
        <v>85</v>
      </c>
      <c r="B1" s="208"/>
      <c r="C1" s="208"/>
      <c r="D1" s="208"/>
      <c r="E1" s="208"/>
      <c r="F1" s="208"/>
      <c r="G1" s="208"/>
      <c r="H1" s="208"/>
      <c r="I1" s="208"/>
      <c r="J1" s="209"/>
    </row>
    <row r="2" spans="1:10" s="47" customFormat="1" ht="40.5" customHeight="1" thickBot="1" x14ac:dyDescent="0.2">
      <c r="A2" s="63" t="s">
        <v>29</v>
      </c>
      <c r="B2" s="64" t="s">
        <v>30</v>
      </c>
      <c r="C2" s="64" t="s">
        <v>6</v>
      </c>
      <c r="D2" s="180" t="s">
        <v>89</v>
      </c>
      <c r="E2" s="64" t="s">
        <v>32</v>
      </c>
      <c r="F2" s="179" t="s">
        <v>33</v>
      </c>
      <c r="G2" s="64" t="s">
        <v>34</v>
      </c>
      <c r="H2" s="179" t="s">
        <v>35</v>
      </c>
      <c r="I2" s="124" t="s">
        <v>36</v>
      </c>
      <c r="J2" s="179" t="s">
        <v>37</v>
      </c>
    </row>
    <row r="3" spans="1:10" s="51" customFormat="1" ht="15" customHeight="1" x14ac:dyDescent="0.2">
      <c r="A3" s="48" t="s">
        <v>38</v>
      </c>
      <c r="B3" s="49"/>
      <c r="C3" s="49"/>
      <c r="D3" s="49"/>
      <c r="E3" s="49"/>
      <c r="F3" s="49"/>
      <c r="G3" s="67"/>
      <c r="H3" s="49"/>
      <c r="I3" s="49"/>
      <c r="J3" s="49"/>
    </row>
    <row r="4" spans="1:10" s="81" customFormat="1" ht="19.5" customHeight="1" x14ac:dyDescent="0.25">
      <c r="A4" s="69" t="s">
        <v>39</v>
      </c>
      <c r="B4" s="70">
        <v>482235.21</v>
      </c>
      <c r="C4" s="70">
        <v>534811.84</v>
      </c>
      <c r="D4" s="70">
        <v>120.76</v>
      </c>
      <c r="E4" s="70">
        <v>607719.80000000005</v>
      </c>
      <c r="F4" s="70">
        <v>113.63</v>
      </c>
      <c r="G4" s="71">
        <v>607719.80000000005</v>
      </c>
      <c r="H4" s="70">
        <v>100</v>
      </c>
      <c r="I4" s="70">
        <v>607719.80000000005</v>
      </c>
      <c r="J4" s="70">
        <v>100</v>
      </c>
    </row>
    <row r="5" spans="1:10" s="51" customFormat="1" ht="25.5" x14ac:dyDescent="0.2">
      <c r="A5" s="84" t="s">
        <v>40</v>
      </c>
      <c r="B5" s="85">
        <v>425568.94</v>
      </c>
      <c r="C5" s="85">
        <v>482689.31</v>
      </c>
      <c r="D5" s="85">
        <v>113.42</v>
      </c>
      <c r="E5" s="85">
        <v>555192.5</v>
      </c>
      <c r="F5" s="85">
        <v>115.02</v>
      </c>
      <c r="G5" s="86">
        <v>555192.5</v>
      </c>
      <c r="H5" s="85">
        <v>100</v>
      </c>
      <c r="I5" s="85">
        <v>555192.5</v>
      </c>
      <c r="J5" s="85">
        <v>100</v>
      </c>
    </row>
    <row r="6" spans="1:10" s="51" customFormat="1" ht="12.75" x14ac:dyDescent="0.2">
      <c r="A6" s="84" t="s">
        <v>42</v>
      </c>
      <c r="B6" s="85">
        <v>2.71</v>
      </c>
      <c r="C6" s="85">
        <v>3</v>
      </c>
      <c r="D6" s="85">
        <v>110.7</v>
      </c>
      <c r="E6" s="85">
        <v>3</v>
      </c>
      <c r="F6" s="85">
        <v>100</v>
      </c>
      <c r="G6" s="86">
        <v>3</v>
      </c>
      <c r="H6" s="85">
        <v>100</v>
      </c>
      <c r="I6" s="85">
        <v>3</v>
      </c>
      <c r="J6" s="85">
        <v>100</v>
      </c>
    </row>
    <row r="7" spans="1:10" s="51" customFormat="1" ht="38.25" x14ac:dyDescent="0.2">
      <c r="A7" s="84" t="s">
        <v>44</v>
      </c>
      <c r="B7" s="85">
        <v>15174.04</v>
      </c>
      <c r="C7" s="85">
        <v>15661.5</v>
      </c>
      <c r="D7" s="85">
        <v>103.21</v>
      </c>
      <c r="E7" s="85">
        <v>15586.27</v>
      </c>
      <c r="F7" s="85">
        <v>99.52</v>
      </c>
      <c r="G7" s="86">
        <v>15586.27</v>
      </c>
      <c r="H7" s="85">
        <v>100</v>
      </c>
      <c r="I7" s="85">
        <v>15586.27</v>
      </c>
      <c r="J7" s="85">
        <v>100</v>
      </c>
    </row>
    <row r="8" spans="1:10" s="51" customFormat="1" ht="51" x14ac:dyDescent="0.2">
      <c r="A8" s="84" t="s">
        <v>47</v>
      </c>
      <c r="B8" s="85">
        <v>2122.1999999999998</v>
      </c>
      <c r="C8" s="85">
        <v>3800</v>
      </c>
      <c r="D8" s="85">
        <v>179.06</v>
      </c>
      <c r="E8" s="85">
        <v>3800</v>
      </c>
      <c r="F8" s="85">
        <v>100</v>
      </c>
      <c r="G8" s="86">
        <v>3800</v>
      </c>
      <c r="H8" s="85">
        <v>100</v>
      </c>
      <c r="I8" s="85">
        <v>3800</v>
      </c>
      <c r="J8" s="85">
        <v>100</v>
      </c>
    </row>
    <row r="9" spans="1:10" s="51" customFormat="1" ht="38.25" x14ac:dyDescent="0.2">
      <c r="A9" s="84" t="s">
        <v>49</v>
      </c>
      <c r="B9" s="87">
        <v>39367.32</v>
      </c>
      <c r="C9" s="85">
        <v>32658.03</v>
      </c>
      <c r="D9" s="87"/>
      <c r="E9" s="85">
        <v>33138.03</v>
      </c>
      <c r="F9" s="85">
        <v>101.47</v>
      </c>
      <c r="G9" s="86">
        <v>33138.03</v>
      </c>
      <c r="H9" s="85">
        <v>100</v>
      </c>
      <c r="I9" s="85">
        <v>33138.03</v>
      </c>
      <c r="J9" s="85">
        <v>100</v>
      </c>
    </row>
    <row r="10" spans="1:10" s="81" customFormat="1" ht="25.5" x14ac:dyDescent="0.25">
      <c r="A10" s="69" t="s">
        <v>52</v>
      </c>
      <c r="B10" s="70">
        <v>82.5</v>
      </c>
      <c r="C10" s="70">
        <v>82</v>
      </c>
      <c r="D10" s="70">
        <v>99.39</v>
      </c>
      <c r="E10" s="82"/>
      <c r="F10" s="82"/>
      <c r="G10" s="83"/>
      <c r="H10" s="82"/>
      <c r="I10" s="82"/>
      <c r="J10" s="82"/>
    </row>
    <row r="11" spans="1:10" s="51" customFormat="1" ht="25.5" x14ac:dyDescent="0.2">
      <c r="A11" s="84" t="s">
        <v>53</v>
      </c>
      <c r="B11" s="88">
        <v>82.5</v>
      </c>
      <c r="C11" s="88">
        <v>82</v>
      </c>
      <c r="D11" s="88">
        <v>99.39</v>
      </c>
      <c r="E11" s="54"/>
      <c r="F11" s="54"/>
      <c r="G11" s="50"/>
      <c r="H11" s="54"/>
      <c r="I11" s="54"/>
      <c r="J11" s="54"/>
    </row>
    <row r="12" spans="1:10" s="51" customFormat="1" ht="25.5" customHeight="1" x14ac:dyDescent="0.15">
      <c r="A12" s="79" t="s">
        <v>54</v>
      </c>
      <c r="B12" s="80">
        <v>482317.71</v>
      </c>
      <c r="C12" s="70">
        <v>534893.84</v>
      </c>
      <c r="D12" s="80">
        <v>120.76</v>
      </c>
      <c r="E12" s="80">
        <v>607719.80000000005</v>
      </c>
      <c r="F12" s="80">
        <v>113.62</v>
      </c>
      <c r="G12" s="89">
        <v>607719.80000000005</v>
      </c>
      <c r="H12" s="80">
        <v>100</v>
      </c>
      <c r="I12" s="80">
        <v>607719.80000000005</v>
      </c>
      <c r="J12" s="80">
        <v>100</v>
      </c>
    </row>
    <row r="13" spans="1:10" s="81" customFormat="1" ht="24.75" customHeight="1" x14ac:dyDescent="0.25">
      <c r="A13" s="181" t="s">
        <v>55</v>
      </c>
      <c r="B13" s="75">
        <v>479833.51</v>
      </c>
      <c r="C13" s="75">
        <v>529781.19999999995</v>
      </c>
      <c r="D13" s="75">
        <v>109.91</v>
      </c>
      <c r="E13" s="75">
        <v>605371.80000000005</v>
      </c>
      <c r="F13" s="75">
        <v>114.27</v>
      </c>
      <c r="G13" s="182">
        <v>604571.80000000005</v>
      </c>
      <c r="H13" s="75">
        <v>99.87</v>
      </c>
      <c r="I13" s="75">
        <v>604571.80000000005</v>
      </c>
      <c r="J13" s="75">
        <v>100</v>
      </c>
    </row>
    <row r="14" spans="1:10" s="51" customFormat="1" ht="15" customHeight="1" x14ac:dyDescent="0.2">
      <c r="A14" s="84" t="s">
        <v>56</v>
      </c>
      <c r="B14" s="85">
        <v>398800.46</v>
      </c>
      <c r="C14" s="85">
        <v>436013</v>
      </c>
      <c r="D14" s="85">
        <v>109.33</v>
      </c>
      <c r="E14" s="85">
        <v>507852.5</v>
      </c>
      <c r="F14" s="85">
        <v>116.48</v>
      </c>
      <c r="G14" s="86">
        <v>507852.5</v>
      </c>
      <c r="H14" s="85">
        <v>100</v>
      </c>
      <c r="I14" s="85">
        <v>507852.5</v>
      </c>
      <c r="J14" s="85">
        <v>100</v>
      </c>
    </row>
    <row r="15" spans="1:10" s="51" customFormat="1" ht="15" customHeight="1" x14ac:dyDescent="0.2">
      <c r="A15" s="84" t="s">
        <v>57</v>
      </c>
      <c r="B15" s="85">
        <v>76836.47</v>
      </c>
      <c r="C15" s="85">
        <v>91953.2</v>
      </c>
      <c r="D15" s="85">
        <v>116.38</v>
      </c>
      <c r="E15" s="85">
        <v>92774.3</v>
      </c>
      <c r="F15" s="85">
        <v>100.89</v>
      </c>
      <c r="G15" s="86">
        <v>91974.3</v>
      </c>
      <c r="H15" s="85">
        <v>99.14</v>
      </c>
      <c r="I15" s="85">
        <v>91974.3</v>
      </c>
      <c r="J15" s="85">
        <v>100</v>
      </c>
    </row>
    <row r="16" spans="1:10" s="51" customFormat="1" ht="15" customHeight="1" x14ac:dyDescent="0.2">
      <c r="A16" s="84" t="s">
        <v>61</v>
      </c>
      <c r="B16" s="85">
        <v>422.2</v>
      </c>
      <c r="C16" s="85">
        <v>115</v>
      </c>
      <c r="D16" s="85">
        <v>27.24</v>
      </c>
      <c r="E16" s="85">
        <v>105</v>
      </c>
      <c r="F16" s="85">
        <v>91.3</v>
      </c>
      <c r="G16" s="86">
        <v>105</v>
      </c>
      <c r="H16" s="85">
        <v>100</v>
      </c>
      <c r="I16" s="85">
        <v>105</v>
      </c>
      <c r="J16" s="85">
        <v>100</v>
      </c>
    </row>
    <row r="17" spans="1:10" s="51" customFormat="1" ht="38.25" x14ac:dyDescent="0.2">
      <c r="A17" s="84" t="s">
        <v>62</v>
      </c>
      <c r="B17" s="85">
        <v>3774.44</v>
      </c>
      <c r="C17" s="85">
        <v>1700</v>
      </c>
      <c r="D17" s="85">
        <v>45.04</v>
      </c>
      <c r="E17" s="85">
        <v>4500</v>
      </c>
      <c r="F17" s="85">
        <v>264.70999999999998</v>
      </c>
      <c r="G17" s="86">
        <v>4500</v>
      </c>
      <c r="H17" s="85">
        <v>100</v>
      </c>
      <c r="I17" s="85">
        <v>4500</v>
      </c>
      <c r="J17" s="85">
        <v>100</v>
      </c>
    </row>
    <row r="18" spans="1:10" s="51" customFormat="1" ht="15.75" customHeight="1" x14ac:dyDescent="0.2">
      <c r="A18" s="84" t="s">
        <v>63</v>
      </c>
      <c r="B18" s="87"/>
      <c r="C18" s="87"/>
      <c r="D18" s="87"/>
      <c r="E18" s="85">
        <v>140</v>
      </c>
      <c r="F18" s="87"/>
      <c r="G18" s="86">
        <v>140</v>
      </c>
      <c r="H18" s="85">
        <v>100</v>
      </c>
      <c r="I18" s="85">
        <v>140</v>
      </c>
      <c r="J18" s="85">
        <v>100</v>
      </c>
    </row>
    <row r="19" spans="1:10" s="51" customFormat="1" ht="25.5" x14ac:dyDescent="0.2">
      <c r="A19" s="72" t="s">
        <v>64</v>
      </c>
      <c r="B19" s="73">
        <v>2094.6</v>
      </c>
      <c r="C19" s="73">
        <v>8834.94</v>
      </c>
      <c r="D19" s="73">
        <v>421.8</v>
      </c>
      <c r="E19" s="73">
        <v>3148</v>
      </c>
      <c r="F19" s="73">
        <v>35.630000000000003</v>
      </c>
      <c r="G19" s="74">
        <v>3148</v>
      </c>
      <c r="H19" s="73">
        <v>100</v>
      </c>
      <c r="I19" s="73">
        <v>3148</v>
      </c>
      <c r="J19" s="73">
        <v>100</v>
      </c>
    </row>
    <row r="20" spans="1:10" s="51" customFormat="1" ht="25.5" x14ac:dyDescent="0.2">
      <c r="A20" s="84" t="s">
        <v>65</v>
      </c>
      <c r="B20" s="53">
        <v>2094.6</v>
      </c>
      <c r="C20" s="53">
        <v>8834.94</v>
      </c>
      <c r="D20" s="53">
        <v>421.8</v>
      </c>
      <c r="E20" s="53">
        <v>3148</v>
      </c>
      <c r="F20" s="53">
        <v>35.630000000000003</v>
      </c>
      <c r="G20" s="52">
        <v>3148</v>
      </c>
      <c r="H20" s="53">
        <v>100</v>
      </c>
      <c r="I20" s="53">
        <v>3148</v>
      </c>
      <c r="J20" s="53">
        <v>100</v>
      </c>
    </row>
    <row r="21" spans="1:10" s="51" customFormat="1" ht="21" customHeight="1" x14ac:dyDescent="0.15">
      <c r="A21" s="76" t="s">
        <v>66</v>
      </c>
      <c r="B21" s="77">
        <v>481928.11</v>
      </c>
      <c r="C21" s="75">
        <v>538616.14</v>
      </c>
      <c r="D21" s="77">
        <v>111.26</v>
      </c>
      <c r="E21" s="77">
        <v>608519.80000000005</v>
      </c>
      <c r="F21" s="77">
        <v>112.98</v>
      </c>
      <c r="G21" s="78">
        <v>607719.80000000005</v>
      </c>
      <c r="H21" s="77">
        <v>99.87</v>
      </c>
      <c r="I21" s="77">
        <v>607719.80000000005</v>
      </c>
      <c r="J21" s="77">
        <v>100</v>
      </c>
    </row>
  </sheetData>
  <mergeCells count="1">
    <mergeCell ref="A1:J1"/>
  </mergeCells>
  <printOptions horizontalCentered="1"/>
  <pageMargins left="0" right="0" top="0.98425196850393704" bottom="0.98425196850393704" header="0.51181102362204722" footer="0.51181102362204722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zoomScale="80" zoomScaleNormal="80" workbookViewId="0">
      <selection activeCell="B53" sqref="B53"/>
    </sheetView>
  </sheetViews>
  <sheetFormatPr defaultRowHeight="14.25" x14ac:dyDescent="0.15"/>
  <cols>
    <col min="1" max="1" width="36.5703125" style="116" bestFit="1" customWidth="1"/>
    <col min="2" max="3" width="16.7109375" style="117" customWidth="1"/>
    <col min="4" max="4" width="11.28515625" style="117" customWidth="1"/>
    <col min="5" max="5" width="16.85546875" style="117" customWidth="1"/>
    <col min="6" max="6" width="11.42578125" style="117" customWidth="1"/>
    <col min="7" max="7" width="17" style="118" customWidth="1"/>
    <col min="8" max="8" width="12.5703125" style="117" customWidth="1"/>
    <col min="9" max="9" width="17.7109375" style="117" customWidth="1"/>
    <col min="10" max="10" width="10.5703125" style="117" customWidth="1"/>
    <col min="11" max="16384" width="9.140625" style="55"/>
  </cols>
  <sheetData>
    <row r="1" spans="1:10" s="62" customFormat="1" ht="45" customHeight="1" x14ac:dyDescent="0.25">
      <c r="A1" s="210" t="s">
        <v>88</v>
      </c>
      <c r="B1" s="211"/>
      <c r="C1" s="211"/>
      <c r="D1" s="211"/>
      <c r="E1" s="211"/>
      <c r="F1" s="211"/>
      <c r="G1" s="211"/>
      <c r="H1" s="211"/>
      <c r="I1" s="211"/>
      <c r="J1" s="212"/>
    </row>
    <row r="2" spans="1:10" s="47" customFormat="1" ht="33.75" customHeight="1" thickBot="1" x14ac:dyDescent="0.2">
      <c r="A2" s="108" t="s">
        <v>29</v>
      </c>
      <c r="B2" s="106" t="s">
        <v>30</v>
      </c>
      <c r="C2" s="106" t="s">
        <v>6</v>
      </c>
      <c r="D2" s="106" t="s">
        <v>31</v>
      </c>
      <c r="E2" s="106" t="s">
        <v>32</v>
      </c>
      <c r="F2" s="106" t="s">
        <v>33</v>
      </c>
      <c r="G2" s="109" t="s">
        <v>34</v>
      </c>
      <c r="H2" s="106" t="s">
        <v>35</v>
      </c>
      <c r="I2" s="106" t="s">
        <v>36</v>
      </c>
      <c r="J2" s="106" t="s">
        <v>37</v>
      </c>
    </row>
    <row r="3" spans="1:10" s="51" customFormat="1" ht="15.75" customHeight="1" x14ac:dyDescent="0.15">
      <c r="A3" s="93" t="s">
        <v>38</v>
      </c>
      <c r="B3" s="110"/>
      <c r="C3" s="110"/>
      <c r="D3" s="110"/>
      <c r="E3" s="110"/>
      <c r="F3" s="110"/>
      <c r="G3" s="111"/>
      <c r="H3" s="110"/>
      <c r="I3" s="110"/>
      <c r="J3" s="110"/>
    </row>
    <row r="4" spans="1:10" s="99" customFormat="1" ht="35.25" customHeight="1" x14ac:dyDescent="0.2">
      <c r="A4" s="102" t="s">
        <v>39</v>
      </c>
      <c r="B4" s="98">
        <v>482235.21</v>
      </c>
      <c r="C4" s="98">
        <v>534811.84</v>
      </c>
      <c r="D4" s="98">
        <v>120.76</v>
      </c>
      <c r="E4" s="98">
        <v>607719.80000000005</v>
      </c>
      <c r="F4" s="98">
        <v>113.63</v>
      </c>
      <c r="G4" s="98">
        <v>607719.80000000005</v>
      </c>
      <c r="H4" s="98">
        <v>100</v>
      </c>
      <c r="I4" s="98">
        <v>607719.80000000005</v>
      </c>
      <c r="J4" s="98">
        <v>100</v>
      </c>
    </row>
    <row r="5" spans="1:10" s="51" customFormat="1" ht="42.75" customHeight="1" x14ac:dyDescent="0.15">
      <c r="A5" s="93" t="s">
        <v>40</v>
      </c>
      <c r="B5" s="112">
        <v>425568.94</v>
      </c>
      <c r="C5" s="112">
        <v>482689.31</v>
      </c>
      <c r="D5" s="112">
        <v>113.42</v>
      </c>
      <c r="E5" s="112">
        <v>555192.5</v>
      </c>
      <c r="F5" s="112">
        <v>115.02</v>
      </c>
      <c r="G5" s="112">
        <v>555192.5</v>
      </c>
      <c r="H5" s="112">
        <v>100</v>
      </c>
      <c r="I5" s="112">
        <v>555192.5</v>
      </c>
      <c r="J5" s="112">
        <v>100</v>
      </c>
    </row>
    <row r="6" spans="1:10" s="51" customFormat="1" ht="30.75" customHeight="1" x14ac:dyDescent="0.15">
      <c r="A6" s="113" t="s">
        <v>41</v>
      </c>
      <c r="B6" s="114">
        <v>425568.94</v>
      </c>
      <c r="C6" s="114">
        <v>482689.31</v>
      </c>
      <c r="D6" s="114">
        <v>113.42</v>
      </c>
      <c r="E6" s="114">
        <v>555192.5</v>
      </c>
      <c r="F6" s="114">
        <v>115.02</v>
      </c>
      <c r="G6" s="114">
        <v>555192.5</v>
      </c>
      <c r="H6" s="114">
        <v>100</v>
      </c>
      <c r="I6" s="114">
        <v>555192.5</v>
      </c>
      <c r="J6" s="114">
        <v>100</v>
      </c>
    </row>
    <row r="7" spans="1:10" s="51" customFormat="1" ht="28.5" customHeight="1" x14ac:dyDescent="0.15">
      <c r="A7" s="93" t="s">
        <v>42</v>
      </c>
      <c r="B7" s="112">
        <v>2.71</v>
      </c>
      <c r="C7" s="112">
        <v>3</v>
      </c>
      <c r="D7" s="112">
        <v>110.7</v>
      </c>
      <c r="E7" s="112">
        <v>3</v>
      </c>
      <c r="F7" s="112">
        <v>100</v>
      </c>
      <c r="G7" s="112">
        <v>3</v>
      </c>
      <c r="H7" s="112">
        <v>100</v>
      </c>
      <c r="I7" s="112">
        <v>3</v>
      </c>
      <c r="J7" s="112">
        <v>100</v>
      </c>
    </row>
    <row r="8" spans="1:10" s="51" customFormat="1" ht="28.5" x14ac:dyDescent="0.15">
      <c r="A8" s="113" t="s">
        <v>43</v>
      </c>
      <c r="B8" s="114">
        <v>2.71</v>
      </c>
      <c r="C8" s="114">
        <v>3</v>
      </c>
      <c r="D8" s="114">
        <v>110.7</v>
      </c>
      <c r="E8" s="114">
        <v>3</v>
      </c>
      <c r="F8" s="114">
        <v>100</v>
      </c>
      <c r="G8" s="114">
        <v>3</v>
      </c>
      <c r="H8" s="114">
        <v>100</v>
      </c>
      <c r="I8" s="114">
        <v>3</v>
      </c>
      <c r="J8" s="114">
        <v>100</v>
      </c>
    </row>
    <row r="9" spans="1:10" s="51" customFormat="1" ht="45" x14ac:dyDescent="0.15">
      <c r="A9" s="93" t="s">
        <v>44</v>
      </c>
      <c r="B9" s="112">
        <v>15174.04</v>
      </c>
      <c r="C9" s="112">
        <v>15661.5</v>
      </c>
      <c r="D9" s="112">
        <v>103.21</v>
      </c>
      <c r="E9" s="112">
        <v>15586.27</v>
      </c>
      <c r="F9" s="112">
        <v>99.52</v>
      </c>
      <c r="G9" s="112">
        <v>15586.27</v>
      </c>
      <c r="H9" s="112">
        <v>100</v>
      </c>
      <c r="I9" s="112">
        <v>15586.27</v>
      </c>
      <c r="J9" s="112">
        <v>100</v>
      </c>
    </row>
    <row r="10" spans="1:10" s="51" customFormat="1" ht="28.5" x14ac:dyDescent="0.15">
      <c r="A10" s="113" t="s">
        <v>45</v>
      </c>
      <c r="B10" s="114">
        <v>15174.04</v>
      </c>
      <c r="C10" s="114">
        <v>13336.27</v>
      </c>
      <c r="D10" s="114">
        <v>87.89</v>
      </c>
      <c r="E10" s="114">
        <v>15086.27</v>
      </c>
      <c r="F10" s="114">
        <v>113.12</v>
      </c>
      <c r="G10" s="114">
        <v>15086.27</v>
      </c>
      <c r="H10" s="114">
        <v>100</v>
      </c>
      <c r="I10" s="114">
        <v>15086.27</v>
      </c>
      <c r="J10" s="114">
        <v>100</v>
      </c>
    </row>
    <row r="11" spans="1:10" s="51" customFormat="1" ht="57" x14ac:dyDescent="0.15">
      <c r="A11" s="113" t="s">
        <v>46</v>
      </c>
      <c r="B11" s="114"/>
      <c r="C11" s="114">
        <v>2325.23</v>
      </c>
      <c r="D11" s="114"/>
      <c r="E11" s="114">
        <v>500</v>
      </c>
      <c r="F11" s="114">
        <v>21.5</v>
      </c>
      <c r="G11" s="114">
        <v>500</v>
      </c>
      <c r="H11" s="114">
        <v>100</v>
      </c>
      <c r="I11" s="114">
        <v>500</v>
      </c>
      <c r="J11" s="114">
        <v>100</v>
      </c>
    </row>
    <row r="12" spans="1:10" s="51" customFormat="1" ht="60" x14ac:dyDescent="0.15">
      <c r="A12" s="93" t="s">
        <v>47</v>
      </c>
      <c r="B12" s="112">
        <v>2122.1999999999998</v>
      </c>
      <c r="C12" s="112">
        <v>3800</v>
      </c>
      <c r="D12" s="112">
        <v>179.06</v>
      </c>
      <c r="E12" s="112">
        <v>3800</v>
      </c>
      <c r="F12" s="112">
        <v>100</v>
      </c>
      <c r="G12" s="112">
        <v>3800</v>
      </c>
      <c r="H12" s="112">
        <v>100</v>
      </c>
      <c r="I12" s="112">
        <v>3800</v>
      </c>
      <c r="J12" s="112">
        <v>100</v>
      </c>
    </row>
    <row r="13" spans="1:10" s="51" customFormat="1" ht="28.5" x14ac:dyDescent="0.15">
      <c r="A13" s="113" t="s">
        <v>43</v>
      </c>
      <c r="B13" s="114">
        <v>1795.74</v>
      </c>
      <c r="C13" s="114">
        <v>3800</v>
      </c>
      <c r="D13" s="114">
        <v>211.61</v>
      </c>
      <c r="E13" s="114">
        <v>3800</v>
      </c>
      <c r="F13" s="114">
        <v>100</v>
      </c>
      <c r="G13" s="114">
        <v>3800</v>
      </c>
      <c r="H13" s="114">
        <v>100</v>
      </c>
      <c r="I13" s="114">
        <v>3800</v>
      </c>
      <c r="J13" s="114">
        <v>100</v>
      </c>
    </row>
    <row r="14" spans="1:10" s="51" customFormat="1" ht="36.75" customHeight="1" x14ac:dyDescent="0.15">
      <c r="A14" s="113" t="s">
        <v>48</v>
      </c>
      <c r="B14" s="115">
        <v>326.45999999999998</v>
      </c>
      <c r="C14" s="111"/>
      <c r="D14" s="111"/>
      <c r="E14" s="111"/>
      <c r="F14" s="111"/>
      <c r="G14" s="111"/>
      <c r="H14" s="111"/>
      <c r="I14" s="111"/>
      <c r="J14" s="111"/>
    </row>
    <row r="15" spans="1:10" s="51" customFormat="1" ht="45" x14ac:dyDescent="0.15">
      <c r="A15" s="93" t="s">
        <v>49</v>
      </c>
      <c r="B15" s="110">
        <v>39367.32</v>
      </c>
      <c r="C15" s="94">
        <v>32658.03</v>
      </c>
      <c r="D15" s="110"/>
      <c r="E15" s="94">
        <v>33138.03</v>
      </c>
      <c r="F15" s="94">
        <v>101.47</v>
      </c>
      <c r="G15" s="94">
        <v>33138.03</v>
      </c>
      <c r="H15" s="94">
        <v>100</v>
      </c>
      <c r="I15" s="94">
        <v>33138.03</v>
      </c>
      <c r="J15" s="94">
        <v>100</v>
      </c>
    </row>
    <row r="16" spans="1:10" s="51" customFormat="1" ht="27.75" customHeight="1" x14ac:dyDescent="0.15">
      <c r="A16" s="113" t="s">
        <v>50</v>
      </c>
      <c r="B16" s="111">
        <v>1327.23</v>
      </c>
      <c r="C16" s="115">
        <v>1070</v>
      </c>
      <c r="D16" s="111"/>
      <c r="E16" s="115">
        <v>1550</v>
      </c>
      <c r="F16" s="115">
        <v>144.86000000000001</v>
      </c>
      <c r="G16" s="115">
        <v>1550</v>
      </c>
      <c r="H16" s="115">
        <v>100</v>
      </c>
      <c r="I16" s="115">
        <v>1550</v>
      </c>
      <c r="J16" s="115">
        <v>100</v>
      </c>
    </row>
    <row r="17" spans="1:10" s="51" customFormat="1" ht="29.25" customHeight="1" x14ac:dyDescent="0.15">
      <c r="A17" s="113" t="s">
        <v>51</v>
      </c>
      <c r="B17" s="111">
        <v>38040.089999999997</v>
      </c>
      <c r="C17" s="115">
        <v>31588.03</v>
      </c>
      <c r="D17" s="111"/>
      <c r="E17" s="115">
        <v>31588.03</v>
      </c>
      <c r="F17" s="115">
        <v>100</v>
      </c>
      <c r="G17" s="115">
        <v>31588.03</v>
      </c>
      <c r="H17" s="115">
        <v>100</v>
      </c>
      <c r="I17" s="115">
        <v>31588.03</v>
      </c>
      <c r="J17" s="115">
        <v>100</v>
      </c>
    </row>
    <row r="18" spans="1:10" s="95" customFormat="1" ht="31.5" x14ac:dyDescent="0.25">
      <c r="A18" s="119" t="s">
        <v>52</v>
      </c>
      <c r="B18" s="91">
        <v>82.5</v>
      </c>
      <c r="C18" s="91">
        <v>82</v>
      </c>
      <c r="D18" s="91">
        <v>99.39</v>
      </c>
      <c r="E18" s="100"/>
      <c r="F18" s="100"/>
      <c r="G18" s="104"/>
      <c r="H18" s="100"/>
      <c r="I18" s="100"/>
      <c r="J18" s="100"/>
    </row>
    <row r="19" spans="1:10" s="51" customFormat="1" ht="30" x14ac:dyDescent="0.15">
      <c r="A19" s="93" t="s">
        <v>53</v>
      </c>
      <c r="B19" s="94">
        <v>82.5</v>
      </c>
      <c r="C19" s="94">
        <v>82</v>
      </c>
      <c r="D19" s="94">
        <v>99.39</v>
      </c>
      <c r="E19" s="110"/>
      <c r="F19" s="110"/>
      <c r="G19" s="111"/>
      <c r="H19" s="110"/>
      <c r="I19" s="110"/>
      <c r="J19" s="110"/>
    </row>
    <row r="20" spans="1:10" s="51" customFormat="1" ht="57" x14ac:dyDescent="0.15">
      <c r="A20" s="113" t="s">
        <v>46</v>
      </c>
      <c r="B20" s="115">
        <v>82.5</v>
      </c>
      <c r="C20" s="115">
        <v>82</v>
      </c>
      <c r="D20" s="115">
        <v>99.39</v>
      </c>
      <c r="E20" s="111"/>
      <c r="F20" s="111"/>
      <c r="G20" s="111"/>
      <c r="H20" s="111"/>
      <c r="I20" s="111"/>
      <c r="J20" s="111"/>
    </row>
    <row r="21" spans="1:10" s="122" customFormat="1" ht="31.5" customHeight="1" x14ac:dyDescent="0.25">
      <c r="A21" s="102" t="s">
        <v>54</v>
      </c>
      <c r="B21" s="103">
        <v>482317.71</v>
      </c>
      <c r="C21" s="103">
        <v>534893.84</v>
      </c>
      <c r="D21" s="98">
        <v>120.76</v>
      </c>
      <c r="E21" s="103">
        <v>607719.80000000005</v>
      </c>
      <c r="F21" s="103">
        <v>113.62</v>
      </c>
      <c r="G21" s="103">
        <v>607719.80000000005</v>
      </c>
      <c r="H21" s="103">
        <v>100</v>
      </c>
      <c r="I21" s="103">
        <v>607719.80000000005</v>
      </c>
      <c r="J21" s="98">
        <v>100</v>
      </c>
    </row>
    <row r="22" spans="1:10" s="95" customFormat="1" ht="34.5" customHeight="1" x14ac:dyDescent="0.25">
      <c r="A22" s="96" t="s">
        <v>55</v>
      </c>
      <c r="B22" s="97">
        <v>479833.51</v>
      </c>
      <c r="C22" s="97">
        <v>529781.19999999995</v>
      </c>
      <c r="D22" s="97">
        <v>109.91</v>
      </c>
      <c r="E22" s="97">
        <v>605371.80000000005</v>
      </c>
      <c r="F22" s="97">
        <v>114.27</v>
      </c>
      <c r="G22" s="97">
        <v>604571.80000000005</v>
      </c>
      <c r="H22" s="97">
        <v>99.87</v>
      </c>
      <c r="I22" s="97">
        <v>604571.80000000005</v>
      </c>
      <c r="J22" s="97">
        <v>100</v>
      </c>
    </row>
    <row r="23" spans="1:10" s="51" customFormat="1" ht="27.75" customHeight="1" x14ac:dyDescent="0.15">
      <c r="A23" s="93" t="s">
        <v>56</v>
      </c>
      <c r="B23" s="94">
        <v>398800.46</v>
      </c>
      <c r="C23" s="94">
        <v>436013</v>
      </c>
      <c r="D23" s="94">
        <v>109.33</v>
      </c>
      <c r="E23" s="94">
        <v>507852.5</v>
      </c>
      <c r="F23" s="94">
        <v>116.48</v>
      </c>
      <c r="G23" s="94">
        <v>507852.5</v>
      </c>
      <c r="H23" s="94">
        <v>100</v>
      </c>
      <c r="I23" s="94">
        <v>507852.5</v>
      </c>
      <c r="J23" s="94">
        <v>100</v>
      </c>
    </row>
    <row r="24" spans="1:10" s="51" customFormat="1" ht="31.5" customHeight="1" x14ac:dyDescent="0.15">
      <c r="A24" s="113" t="s">
        <v>41</v>
      </c>
      <c r="B24" s="115">
        <v>398800.46</v>
      </c>
      <c r="C24" s="115">
        <v>436013</v>
      </c>
      <c r="D24" s="115">
        <v>109.33</v>
      </c>
      <c r="E24" s="115">
        <v>507852.5</v>
      </c>
      <c r="F24" s="115">
        <v>116.48</v>
      </c>
      <c r="G24" s="115">
        <v>507852.5</v>
      </c>
      <c r="H24" s="115">
        <v>100</v>
      </c>
      <c r="I24" s="115">
        <v>507852.5</v>
      </c>
      <c r="J24" s="115">
        <v>100</v>
      </c>
    </row>
    <row r="25" spans="1:10" s="51" customFormat="1" ht="26.25" customHeight="1" x14ac:dyDescent="0.15">
      <c r="A25" s="93" t="s">
        <v>57</v>
      </c>
      <c r="B25" s="94">
        <v>76836.47</v>
      </c>
      <c r="C25" s="94">
        <v>91953.2</v>
      </c>
      <c r="D25" s="94">
        <v>116.38</v>
      </c>
      <c r="E25" s="94">
        <v>92774.3</v>
      </c>
      <c r="F25" s="94">
        <v>100.89</v>
      </c>
      <c r="G25" s="94">
        <v>91974.3</v>
      </c>
      <c r="H25" s="94">
        <v>99.14</v>
      </c>
      <c r="I25" s="94">
        <v>91974.3</v>
      </c>
      <c r="J25" s="94">
        <v>100</v>
      </c>
    </row>
    <row r="26" spans="1:10" s="51" customFormat="1" ht="22.5" customHeight="1" x14ac:dyDescent="0.15">
      <c r="A26" s="113" t="s">
        <v>50</v>
      </c>
      <c r="B26" s="115">
        <v>9008.2999999999993</v>
      </c>
      <c r="C26" s="115">
        <v>670</v>
      </c>
      <c r="D26" s="115">
        <v>7.44</v>
      </c>
      <c r="E26" s="115">
        <v>1150</v>
      </c>
      <c r="F26" s="115">
        <v>171.64</v>
      </c>
      <c r="G26" s="115">
        <v>1150</v>
      </c>
      <c r="H26" s="115">
        <v>100</v>
      </c>
      <c r="I26" s="115">
        <v>1150</v>
      </c>
      <c r="J26" s="115">
        <v>100</v>
      </c>
    </row>
    <row r="27" spans="1:10" s="51" customFormat="1" ht="28.5" x14ac:dyDescent="0.15">
      <c r="A27" s="113" t="s">
        <v>43</v>
      </c>
      <c r="B27" s="115">
        <v>261.39999999999998</v>
      </c>
      <c r="C27" s="115">
        <v>2613.67</v>
      </c>
      <c r="D27" s="115">
        <v>999.87</v>
      </c>
      <c r="E27" s="115">
        <v>2450</v>
      </c>
      <c r="F27" s="115">
        <v>93.74</v>
      </c>
      <c r="G27" s="115">
        <v>2450</v>
      </c>
      <c r="H27" s="115">
        <v>100</v>
      </c>
      <c r="I27" s="115">
        <v>2450</v>
      </c>
      <c r="J27" s="115">
        <v>100</v>
      </c>
    </row>
    <row r="28" spans="1:10" s="51" customFormat="1" ht="28.5" x14ac:dyDescent="0.15">
      <c r="A28" s="113" t="s">
        <v>58</v>
      </c>
      <c r="B28" s="115">
        <v>302.92</v>
      </c>
      <c r="C28" s="115">
        <v>515.20000000000005</v>
      </c>
      <c r="D28" s="115">
        <v>170.08</v>
      </c>
      <c r="E28" s="115">
        <v>100</v>
      </c>
      <c r="F28" s="115">
        <v>19.41</v>
      </c>
      <c r="G28" s="111"/>
      <c r="H28" s="111"/>
      <c r="I28" s="111"/>
      <c r="J28" s="111"/>
    </row>
    <row r="29" spans="1:10" s="51" customFormat="1" ht="28.5" x14ac:dyDescent="0.15">
      <c r="A29" s="113" t="s">
        <v>45</v>
      </c>
      <c r="B29" s="115">
        <v>14501.23</v>
      </c>
      <c r="C29" s="115">
        <v>12816.27</v>
      </c>
      <c r="D29" s="115">
        <v>88.38</v>
      </c>
      <c r="E29" s="115">
        <v>15086.27</v>
      </c>
      <c r="F29" s="115">
        <v>117.71</v>
      </c>
      <c r="G29" s="115">
        <v>15086.27</v>
      </c>
      <c r="H29" s="115">
        <v>100</v>
      </c>
      <c r="I29" s="115">
        <v>15086.27</v>
      </c>
      <c r="J29" s="115">
        <v>100</v>
      </c>
    </row>
    <row r="30" spans="1:10" s="51" customFormat="1" ht="28.5" x14ac:dyDescent="0.15">
      <c r="A30" s="113" t="s">
        <v>51</v>
      </c>
      <c r="B30" s="115">
        <v>29653.88</v>
      </c>
      <c r="C30" s="115">
        <v>31478.03</v>
      </c>
      <c r="D30" s="115">
        <v>98.9</v>
      </c>
      <c r="E30" s="115">
        <v>31488.03</v>
      </c>
      <c r="F30" s="115">
        <v>100.03</v>
      </c>
      <c r="G30" s="115">
        <v>31488.03</v>
      </c>
      <c r="H30" s="115">
        <v>100</v>
      </c>
      <c r="I30" s="115">
        <v>31488.03</v>
      </c>
      <c r="J30" s="115">
        <v>100</v>
      </c>
    </row>
    <row r="31" spans="1:10" s="51" customFormat="1" ht="52.5" customHeight="1" x14ac:dyDescent="0.15">
      <c r="A31" s="113" t="s">
        <v>59</v>
      </c>
      <c r="B31" s="115">
        <v>726.69</v>
      </c>
      <c r="C31" s="115">
        <v>171.4</v>
      </c>
      <c r="D31" s="115">
        <v>23.59</v>
      </c>
      <c r="E31" s="111"/>
      <c r="F31" s="111"/>
      <c r="G31" s="111"/>
      <c r="H31" s="111"/>
      <c r="I31" s="111"/>
      <c r="J31" s="111"/>
    </row>
    <row r="32" spans="1:10" s="51" customFormat="1" ht="28.5" x14ac:dyDescent="0.15">
      <c r="A32" s="113" t="s">
        <v>41</v>
      </c>
      <c r="B32" s="115">
        <v>20739.62</v>
      </c>
      <c r="C32" s="115">
        <v>39657</v>
      </c>
      <c r="D32" s="115">
        <v>191.21</v>
      </c>
      <c r="E32" s="115">
        <v>41300</v>
      </c>
      <c r="F32" s="115">
        <v>104.14</v>
      </c>
      <c r="G32" s="115">
        <v>41300</v>
      </c>
      <c r="H32" s="115">
        <v>100</v>
      </c>
      <c r="I32" s="115">
        <v>41300</v>
      </c>
      <c r="J32" s="115">
        <v>100</v>
      </c>
    </row>
    <row r="33" spans="1:10" s="51" customFormat="1" ht="28.5" x14ac:dyDescent="0.15">
      <c r="A33" s="113" t="s">
        <v>60</v>
      </c>
      <c r="B33" s="115">
        <v>1642.43</v>
      </c>
      <c r="C33" s="115">
        <v>1706.4</v>
      </c>
      <c r="D33" s="115">
        <v>103.89</v>
      </c>
      <c r="E33" s="115">
        <v>700</v>
      </c>
      <c r="F33" s="115">
        <v>41.02</v>
      </c>
      <c r="G33" s="111"/>
      <c r="H33" s="111"/>
      <c r="I33" s="111"/>
      <c r="J33" s="111"/>
    </row>
    <row r="34" spans="1:10" s="51" customFormat="1" ht="57" x14ac:dyDescent="0.15">
      <c r="A34" s="113" t="s">
        <v>46</v>
      </c>
      <c r="B34" s="111"/>
      <c r="C34" s="115">
        <v>2325.23</v>
      </c>
      <c r="D34" s="111"/>
      <c r="E34" s="115">
        <v>500</v>
      </c>
      <c r="F34" s="115">
        <v>21.5</v>
      </c>
      <c r="G34" s="115">
        <v>500</v>
      </c>
      <c r="H34" s="115">
        <v>100</v>
      </c>
      <c r="I34" s="115">
        <v>500</v>
      </c>
      <c r="J34" s="115">
        <v>100</v>
      </c>
    </row>
    <row r="35" spans="1:10" s="51" customFormat="1" ht="33" customHeight="1" x14ac:dyDescent="0.15">
      <c r="A35" s="93" t="s">
        <v>61</v>
      </c>
      <c r="B35" s="94">
        <v>422.2</v>
      </c>
      <c r="C35" s="94">
        <v>115</v>
      </c>
      <c r="D35" s="94">
        <v>27.24</v>
      </c>
      <c r="E35" s="94">
        <v>105</v>
      </c>
      <c r="F35" s="94">
        <v>91.3</v>
      </c>
      <c r="G35" s="94">
        <v>105</v>
      </c>
      <c r="H35" s="94">
        <v>100</v>
      </c>
      <c r="I35" s="94">
        <v>105</v>
      </c>
      <c r="J35" s="94">
        <v>100</v>
      </c>
    </row>
    <row r="36" spans="1:10" s="51" customFormat="1" ht="39.75" customHeight="1" x14ac:dyDescent="0.15">
      <c r="A36" s="113" t="s">
        <v>43</v>
      </c>
      <c r="B36" s="111"/>
      <c r="C36" s="115">
        <v>5</v>
      </c>
      <c r="D36" s="111"/>
      <c r="E36" s="115">
        <v>5</v>
      </c>
      <c r="F36" s="115">
        <v>100</v>
      </c>
      <c r="G36" s="115">
        <v>5</v>
      </c>
      <c r="H36" s="115">
        <v>100</v>
      </c>
      <c r="I36" s="115">
        <v>5</v>
      </c>
      <c r="J36" s="115">
        <v>100</v>
      </c>
    </row>
    <row r="37" spans="1:10" s="51" customFormat="1" ht="38.25" customHeight="1" x14ac:dyDescent="0.15">
      <c r="A37" s="113" t="s">
        <v>51</v>
      </c>
      <c r="B37" s="115">
        <v>107.7</v>
      </c>
      <c r="C37" s="115">
        <v>110</v>
      </c>
      <c r="D37" s="115">
        <v>102.14</v>
      </c>
      <c r="E37" s="115">
        <v>100</v>
      </c>
      <c r="F37" s="115">
        <v>90.91</v>
      </c>
      <c r="G37" s="115">
        <v>100</v>
      </c>
      <c r="H37" s="115">
        <v>100</v>
      </c>
      <c r="I37" s="115">
        <v>100</v>
      </c>
      <c r="J37" s="115">
        <v>100</v>
      </c>
    </row>
    <row r="38" spans="1:10" s="51" customFormat="1" ht="39" customHeight="1" x14ac:dyDescent="0.15">
      <c r="A38" s="113" t="s">
        <v>41</v>
      </c>
      <c r="B38" s="115">
        <v>314.5</v>
      </c>
      <c r="C38" s="111"/>
      <c r="D38" s="111"/>
      <c r="E38" s="111"/>
      <c r="F38" s="111"/>
      <c r="G38" s="111"/>
      <c r="H38" s="111"/>
      <c r="I38" s="111"/>
      <c r="J38" s="111"/>
    </row>
    <row r="39" spans="1:10" s="90" customFormat="1" ht="45" x14ac:dyDescent="0.2">
      <c r="A39" s="93" t="s">
        <v>62</v>
      </c>
      <c r="B39" s="94">
        <v>3774.44</v>
      </c>
      <c r="C39" s="94">
        <v>1700</v>
      </c>
      <c r="D39" s="94">
        <v>45.04</v>
      </c>
      <c r="E39" s="94">
        <v>4500</v>
      </c>
      <c r="F39" s="94">
        <v>264.70999999999998</v>
      </c>
      <c r="G39" s="94">
        <v>4500</v>
      </c>
      <c r="H39" s="94">
        <v>100</v>
      </c>
      <c r="I39" s="94">
        <v>4500</v>
      </c>
      <c r="J39" s="94">
        <v>100</v>
      </c>
    </row>
    <row r="40" spans="1:10" s="51" customFormat="1" ht="34.5" customHeight="1" x14ac:dyDescent="0.15">
      <c r="A40" s="113" t="s">
        <v>50</v>
      </c>
      <c r="B40" s="115">
        <v>66.63</v>
      </c>
      <c r="C40" s="111"/>
      <c r="D40" s="111"/>
      <c r="E40" s="111"/>
      <c r="F40" s="111"/>
      <c r="G40" s="111"/>
      <c r="H40" s="111"/>
      <c r="I40" s="111"/>
      <c r="J40" s="111"/>
    </row>
    <row r="41" spans="1:10" s="51" customFormat="1" ht="39.75" customHeight="1" x14ac:dyDescent="0.15">
      <c r="A41" s="113" t="s">
        <v>41</v>
      </c>
      <c r="B41" s="115">
        <v>3707.81</v>
      </c>
      <c r="C41" s="115">
        <v>1700</v>
      </c>
      <c r="D41" s="115">
        <v>45.85</v>
      </c>
      <c r="E41" s="115">
        <v>4500</v>
      </c>
      <c r="F41" s="115">
        <v>264.70999999999998</v>
      </c>
      <c r="G41" s="115">
        <v>4500</v>
      </c>
      <c r="H41" s="115">
        <v>100</v>
      </c>
      <c r="I41" s="115">
        <v>4500</v>
      </c>
      <c r="J41" s="115">
        <v>100</v>
      </c>
    </row>
    <row r="42" spans="1:10" s="90" customFormat="1" ht="42" customHeight="1" x14ac:dyDescent="0.2">
      <c r="A42" s="93" t="s">
        <v>63</v>
      </c>
      <c r="B42" s="110"/>
      <c r="C42" s="110"/>
      <c r="D42" s="110"/>
      <c r="E42" s="94">
        <v>140</v>
      </c>
      <c r="F42" s="110"/>
      <c r="G42" s="94">
        <v>140</v>
      </c>
      <c r="H42" s="94">
        <v>100</v>
      </c>
      <c r="I42" s="94">
        <v>140</v>
      </c>
      <c r="J42" s="94">
        <v>100</v>
      </c>
    </row>
    <row r="43" spans="1:10" s="51" customFormat="1" ht="39.75" customHeight="1" x14ac:dyDescent="0.15">
      <c r="A43" s="113" t="s">
        <v>41</v>
      </c>
      <c r="B43" s="111"/>
      <c r="C43" s="111"/>
      <c r="D43" s="111"/>
      <c r="E43" s="115">
        <v>140</v>
      </c>
      <c r="F43" s="111"/>
      <c r="G43" s="115">
        <v>140</v>
      </c>
      <c r="H43" s="115">
        <v>100</v>
      </c>
      <c r="I43" s="115">
        <v>140</v>
      </c>
      <c r="J43" s="115">
        <v>100</v>
      </c>
    </row>
    <row r="44" spans="1:10" s="51" customFormat="1" ht="41.25" customHeight="1" x14ac:dyDescent="0.15">
      <c r="A44" s="120" t="s">
        <v>64</v>
      </c>
      <c r="B44" s="97">
        <v>2094.6</v>
      </c>
      <c r="C44" s="97">
        <v>8834.94</v>
      </c>
      <c r="D44" s="97">
        <v>421.8</v>
      </c>
      <c r="E44" s="97">
        <v>3148</v>
      </c>
      <c r="F44" s="97">
        <v>35.630000000000003</v>
      </c>
      <c r="G44" s="97">
        <v>3148</v>
      </c>
      <c r="H44" s="97">
        <v>100</v>
      </c>
      <c r="I44" s="97">
        <v>3148</v>
      </c>
      <c r="J44" s="97">
        <v>100</v>
      </c>
    </row>
    <row r="45" spans="1:10" s="51" customFormat="1" ht="39.75" customHeight="1" x14ac:dyDescent="0.15">
      <c r="A45" s="93" t="s">
        <v>65</v>
      </c>
      <c r="B45" s="94">
        <v>2094.6</v>
      </c>
      <c r="C45" s="94">
        <v>8834.94</v>
      </c>
      <c r="D45" s="94">
        <v>421.8</v>
      </c>
      <c r="E45" s="94">
        <v>3148</v>
      </c>
      <c r="F45" s="94">
        <v>35.630000000000003</v>
      </c>
      <c r="G45" s="94">
        <v>3148</v>
      </c>
      <c r="H45" s="94">
        <v>100</v>
      </c>
      <c r="I45" s="94">
        <v>3148</v>
      </c>
      <c r="J45" s="94">
        <v>100</v>
      </c>
    </row>
    <row r="46" spans="1:10" s="51" customFormat="1" ht="31.5" customHeight="1" x14ac:dyDescent="0.15">
      <c r="A46" s="113" t="s">
        <v>50</v>
      </c>
      <c r="B46" s="115">
        <v>530.89</v>
      </c>
      <c r="C46" s="115">
        <v>400</v>
      </c>
      <c r="D46" s="115">
        <v>75.349999999999994</v>
      </c>
      <c r="E46" s="115">
        <v>400</v>
      </c>
      <c r="F46" s="115">
        <v>100</v>
      </c>
      <c r="G46" s="115">
        <v>400</v>
      </c>
      <c r="H46" s="115">
        <v>100</v>
      </c>
      <c r="I46" s="115">
        <v>400</v>
      </c>
      <c r="J46" s="115">
        <v>100</v>
      </c>
    </row>
    <row r="47" spans="1:10" s="51" customFormat="1" ht="33" customHeight="1" x14ac:dyDescent="0.15">
      <c r="A47" s="113" t="s">
        <v>43</v>
      </c>
      <c r="B47" s="115">
        <v>104.66</v>
      </c>
      <c r="C47" s="115">
        <v>1184.33</v>
      </c>
      <c r="D47" s="85">
        <v>1131.5999999999999</v>
      </c>
      <c r="E47" s="115">
        <v>1348</v>
      </c>
      <c r="F47" s="115">
        <v>113.82</v>
      </c>
      <c r="G47" s="115">
        <v>1348</v>
      </c>
      <c r="H47" s="115">
        <v>100</v>
      </c>
      <c r="I47" s="115">
        <v>1348</v>
      </c>
      <c r="J47" s="115">
        <v>100</v>
      </c>
    </row>
    <row r="48" spans="1:10" s="51" customFormat="1" ht="28.5" x14ac:dyDescent="0.15">
      <c r="A48" s="113" t="s">
        <v>58</v>
      </c>
      <c r="B48" s="111"/>
      <c r="C48" s="115">
        <v>1717.22</v>
      </c>
      <c r="D48" s="111"/>
      <c r="E48" s="111"/>
      <c r="F48" s="111"/>
      <c r="G48" s="111"/>
      <c r="H48" s="111"/>
      <c r="I48" s="111"/>
      <c r="J48" s="111"/>
    </row>
    <row r="49" spans="1:10" s="51" customFormat="1" ht="28.5" x14ac:dyDescent="0.15">
      <c r="A49" s="113" t="s">
        <v>45</v>
      </c>
      <c r="B49" s="111"/>
      <c r="C49" s="115">
        <v>520</v>
      </c>
      <c r="D49" s="111"/>
      <c r="E49" s="111"/>
      <c r="F49" s="111"/>
      <c r="G49" s="111"/>
      <c r="H49" s="111"/>
      <c r="I49" s="111"/>
      <c r="J49" s="111"/>
    </row>
    <row r="50" spans="1:10" s="51" customFormat="1" ht="42.75" x14ac:dyDescent="0.15">
      <c r="A50" s="113" t="s">
        <v>59</v>
      </c>
      <c r="B50" s="111"/>
      <c r="C50" s="115">
        <v>501.39</v>
      </c>
      <c r="D50" s="111"/>
      <c r="E50" s="111"/>
      <c r="F50" s="111"/>
      <c r="G50" s="111"/>
      <c r="H50" s="111"/>
      <c r="I50" s="111"/>
      <c r="J50" s="111"/>
    </row>
    <row r="51" spans="1:10" s="51" customFormat="1" ht="28.5" x14ac:dyDescent="0.15">
      <c r="A51" s="113" t="s">
        <v>41</v>
      </c>
      <c r="B51" s="115">
        <v>1050.0899999999999</v>
      </c>
      <c r="C51" s="115">
        <v>4430</v>
      </c>
      <c r="D51" s="115">
        <v>421.87</v>
      </c>
      <c r="E51" s="115">
        <v>1400</v>
      </c>
      <c r="F51" s="115">
        <v>31.6</v>
      </c>
      <c r="G51" s="115">
        <v>1400</v>
      </c>
      <c r="H51" s="115">
        <v>100</v>
      </c>
      <c r="I51" s="115">
        <v>1400</v>
      </c>
      <c r="J51" s="115">
        <v>100</v>
      </c>
    </row>
    <row r="52" spans="1:10" s="51" customFormat="1" ht="28.5" x14ac:dyDescent="0.15">
      <c r="A52" s="113" t="s">
        <v>48</v>
      </c>
      <c r="B52" s="115">
        <v>326.45</v>
      </c>
      <c r="C52" s="111"/>
      <c r="D52" s="111"/>
      <c r="E52" s="111"/>
      <c r="F52" s="111"/>
      <c r="G52" s="111"/>
      <c r="H52" s="111"/>
      <c r="I52" s="111"/>
      <c r="J52" s="111"/>
    </row>
    <row r="53" spans="1:10" s="51" customFormat="1" ht="57" x14ac:dyDescent="0.15">
      <c r="A53" s="113" t="s">
        <v>46</v>
      </c>
      <c r="B53" s="115">
        <v>82.5</v>
      </c>
      <c r="C53" s="115">
        <v>82</v>
      </c>
      <c r="D53" s="115">
        <v>99.39</v>
      </c>
      <c r="E53" s="111"/>
      <c r="F53" s="111"/>
      <c r="G53" s="111"/>
      <c r="H53" s="111"/>
      <c r="I53" s="111"/>
      <c r="J53" s="111"/>
    </row>
    <row r="54" spans="1:10" s="123" customFormat="1" ht="27" customHeight="1" x14ac:dyDescent="0.25">
      <c r="A54" s="120" t="s">
        <v>66</v>
      </c>
      <c r="B54" s="121">
        <v>481928.11</v>
      </c>
      <c r="C54" s="121">
        <v>538616.14</v>
      </c>
      <c r="D54" s="97">
        <v>111.26</v>
      </c>
      <c r="E54" s="121">
        <v>608519.80000000005</v>
      </c>
      <c r="F54" s="121">
        <v>112.98</v>
      </c>
      <c r="G54" s="121">
        <v>607719.80000000005</v>
      </c>
      <c r="H54" s="121">
        <v>99.87</v>
      </c>
      <c r="I54" s="121">
        <v>607719.80000000005</v>
      </c>
      <c r="J54" s="97">
        <v>100</v>
      </c>
    </row>
  </sheetData>
  <mergeCells count="1">
    <mergeCell ref="A1:J1"/>
  </mergeCells>
  <printOptions horizontalCentered="1"/>
  <pageMargins left="0" right="0" top="0.98425196850393704" bottom="0.98425196850393704" header="0.51181102362204722" footer="0.5118110236220472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="90" zoomScaleNormal="90" workbookViewId="0">
      <selection activeCell="B7" sqref="B7"/>
    </sheetView>
  </sheetViews>
  <sheetFormatPr defaultRowHeight="11.25" x14ac:dyDescent="0.15"/>
  <cols>
    <col min="1" max="1" width="25.85546875" style="55" customWidth="1"/>
    <col min="2" max="2" width="14.5703125" style="55" customWidth="1"/>
    <col min="3" max="3" width="13.140625" style="55" customWidth="1"/>
    <col min="4" max="4" width="9.140625" style="55" customWidth="1"/>
    <col min="5" max="5" width="12.5703125" style="55" customWidth="1"/>
    <col min="6" max="6" width="8.7109375" style="55" customWidth="1"/>
    <col min="7" max="7" width="13.42578125" style="55" customWidth="1"/>
    <col min="8" max="8" width="9.85546875" style="55" customWidth="1"/>
    <col min="9" max="9" width="12.28515625" style="55" customWidth="1"/>
    <col min="10" max="10" width="9.85546875" style="55" customWidth="1"/>
    <col min="11" max="16384" width="9.140625" style="55"/>
  </cols>
  <sheetData>
    <row r="1" spans="1:10" s="62" customFormat="1" ht="47.25" customHeight="1" x14ac:dyDescent="0.25">
      <c r="A1" s="207" t="s">
        <v>86</v>
      </c>
      <c r="B1" s="208"/>
      <c r="C1" s="208"/>
      <c r="D1" s="208"/>
      <c r="E1" s="208"/>
      <c r="F1" s="208"/>
      <c r="G1" s="208"/>
      <c r="H1" s="208"/>
      <c r="I1" s="208"/>
      <c r="J1" s="209"/>
    </row>
    <row r="2" spans="1:10" s="47" customFormat="1" ht="54" customHeight="1" thickBot="1" x14ac:dyDescent="0.2">
      <c r="A2" s="63" t="s">
        <v>29</v>
      </c>
      <c r="B2" s="63" t="s">
        <v>30</v>
      </c>
      <c r="C2" s="63" t="s">
        <v>6</v>
      </c>
      <c r="D2" s="105" t="s">
        <v>31</v>
      </c>
      <c r="E2" s="63" t="s">
        <v>32</v>
      </c>
      <c r="F2" s="63" t="s">
        <v>33</v>
      </c>
      <c r="G2" s="63" t="s">
        <v>34</v>
      </c>
      <c r="H2" s="63" t="s">
        <v>35</v>
      </c>
      <c r="I2" s="128" t="s">
        <v>36</v>
      </c>
      <c r="J2" s="63" t="s">
        <v>37</v>
      </c>
    </row>
    <row r="3" spans="1:10" s="90" customFormat="1" ht="31.5" customHeight="1" x14ac:dyDescent="0.25">
      <c r="A3" s="129" t="s">
        <v>79</v>
      </c>
      <c r="B3" s="130">
        <v>481928.11</v>
      </c>
      <c r="C3" s="130">
        <v>538616.14</v>
      </c>
      <c r="D3" s="131">
        <v>111.26</v>
      </c>
      <c r="E3" s="130">
        <v>608519.80000000005</v>
      </c>
      <c r="F3" s="131">
        <v>112.98</v>
      </c>
      <c r="G3" s="130">
        <v>607719.80000000005</v>
      </c>
      <c r="H3" s="131">
        <v>99.87</v>
      </c>
      <c r="I3" s="130">
        <v>607719.80000000005</v>
      </c>
      <c r="J3" s="131">
        <v>100</v>
      </c>
    </row>
    <row r="4" spans="1:10" s="90" customFormat="1" ht="33.75" customHeight="1" x14ac:dyDescent="0.25">
      <c r="A4" s="132" t="s">
        <v>80</v>
      </c>
      <c r="B4" s="133">
        <v>481928.11</v>
      </c>
      <c r="C4" s="133">
        <v>538616.14</v>
      </c>
      <c r="D4" s="134">
        <v>111.26</v>
      </c>
      <c r="E4" s="133">
        <v>608519.80000000005</v>
      </c>
      <c r="F4" s="134">
        <v>112.98</v>
      </c>
      <c r="G4" s="133">
        <v>607719.80000000005</v>
      </c>
      <c r="H4" s="134">
        <v>99.87</v>
      </c>
      <c r="I4" s="133">
        <v>607719.80000000005</v>
      </c>
      <c r="J4" s="134">
        <v>100</v>
      </c>
    </row>
    <row r="5" spans="1:10" s="51" customFormat="1" ht="35.25" customHeight="1" x14ac:dyDescent="0.2">
      <c r="A5" s="58" t="s">
        <v>81</v>
      </c>
      <c r="B5" s="59">
        <v>481928.11</v>
      </c>
      <c r="C5" s="59">
        <v>538616.14</v>
      </c>
      <c r="D5" s="60">
        <v>111.26</v>
      </c>
      <c r="E5" s="59">
        <v>607769.80000000005</v>
      </c>
      <c r="F5" s="60">
        <v>112.84</v>
      </c>
      <c r="G5" s="126">
        <v>606969.80000000005</v>
      </c>
      <c r="H5" s="60">
        <v>99.87</v>
      </c>
      <c r="I5" s="59">
        <v>606969.80000000005</v>
      </c>
      <c r="J5" s="60">
        <v>100</v>
      </c>
    </row>
    <row r="6" spans="1:10" s="90" customFormat="1" ht="46.5" customHeight="1" x14ac:dyDescent="0.25">
      <c r="A6" s="132" t="s">
        <v>82</v>
      </c>
      <c r="B6" s="133">
        <v>481928.11</v>
      </c>
      <c r="C6" s="133">
        <v>538616.14</v>
      </c>
      <c r="D6" s="134">
        <v>111.26</v>
      </c>
      <c r="E6" s="133">
        <v>607769.80000000005</v>
      </c>
      <c r="F6" s="134">
        <v>112.84</v>
      </c>
      <c r="G6" s="133">
        <v>606969.80000000005</v>
      </c>
      <c r="H6" s="134">
        <v>99.87</v>
      </c>
      <c r="I6" s="133">
        <v>606969.80000000005</v>
      </c>
      <c r="J6" s="134">
        <v>100</v>
      </c>
    </row>
    <row r="7" spans="1:10" s="51" customFormat="1" ht="38.25" customHeight="1" x14ac:dyDescent="0.2">
      <c r="A7" s="58" t="s">
        <v>83</v>
      </c>
      <c r="B7" s="58"/>
      <c r="C7" s="58"/>
      <c r="D7" s="58"/>
      <c r="E7" s="60">
        <v>750</v>
      </c>
      <c r="F7" s="58"/>
      <c r="G7" s="127">
        <v>750</v>
      </c>
      <c r="H7" s="60">
        <v>100</v>
      </c>
      <c r="I7" s="60">
        <v>750</v>
      </c>
      <c r="J7" s="60">
        <v>100</v>
      </c>
    </row>
    <row r="8" spans="1:10" s="51" customFormat="1" ht="49.5" customHeight="1" x14ac:dyDescent="0.2">
      <c r="A8" s="61" t="s">
        <v>84</v>
      </c>
      <c r="B8" s="48"/>
      <c r="C8" s="48"/>
      <c r="D8" s="48"/>
      <c r="E8" s="57">
        <v>750</v>
      </c>
      <c r="F8" s="48"/>
      <c r="G8" s="127">
        <v>750</v>
      </c>
      <c r="H8" s="57">
        <v>100</v>
      </c>
      <c r="I8" s="57">
        <v>750</v>
      </c>
      <c r="J8" s="57">
        <v>100</v>
      </c>
    </row>
    <row r="11" spans="1:10" ht="12.75" x14ac:dyDescent="0.2">
      <c r="B11" s="125"/>
    </row>
  </sheetData>
  <mergeCells count="1">
    <mergeCell ref="A1:J1"/>
  </mergeCells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showGridLines="0" zoomScale="90" zoomScaleNormal="90" workbookViewId="0">
      <selection activeCell="B6" sqref="B6"/>
    </sheetView>
  </sheetViews>
  <sheetFormatPr defaultRowHeight="14.25" x14ac:dyDescent="0.2"/>
  <cols>
    <col min="1" max="1" width="39" style="107" customWidth="1"/>
    <col min="2" max="2" width="14.5703125" style="107" customWidth="1"/>
    <col min="3" max="3" width="14.7109375" style="107" customWidth="1"/>
    <col min="4" max="4" width="10.28515625" style="140" customWidth="1"/>
    <col min="5" max="5" width="15.7109375" style="107" customWidth="1"/>
    <col min="6" max="6" width="10.28515625" style="142" customWidth="1"/>
    <col min="7" max="7" width="14.140625" style="140" customWidth="1"/>
    <col min="8" max="8" width="10.7109375" style="140" customWidth="1"/>
    <col min="9" max="9" width="9.140625" style="55"/>
    <col min="10" max="10" width="9.140625" style="65"/>
    <col min="11" max="16384" width="9.140625" style="55"/>
  </cols>
  <sheetData>
    <row r="1" spans="1:10" s="62" customFormat="1" ht="36" customHeight="1" x14ac:dyDescent="0.25">
      <c r="A1" s="210" t="s">
        <v>87</v>
      </c>
      <c r="B1" s="211"/>
      <c r="C1" s="211"/>
      <c r="D1" s="211"/>
      <c r="E1" s="211"/>
      <c r="F1" s="211"/>
      <c r="G1" s="211"/>
      <c r="H1" s="212"/>
      <c r="I1" s="66"/>
      <c r="J1" s="66"/>
    </row>
    <row r="2" spans="1:10" s="158" customFormat="1" ht="42.75" customHeight="1" thickBot="1" x14ac:dyDescent="0.3">
      <c r="A2" s="157" t="s">
        <v>29</v>
      </c>
      <c r="B2" s="157" t="s">
        <v>6</v>
      </c>
      <c r="C2" s="157" t="s">
        <v>32</v>
      </c>
      <c r="D2" s="160" t="s">
        <v>33</v>
      </c>
      <c r="E2" s="106" t="s">
        <v>34</v>
      </c>
      <c r="F2" s="160" t="s">
        <v>35</v>
      </c>
      <c r="G2" s="109" t="s">
        <v>36</v>
      </c>
      <c r="H2" s="160" t="s">
        <v>37</v>
      </c>
      <c r="J2" s="159"/>
    </row>
    <row r="3" spans="1:10" s="167" customFormat="1" ht="33" customHeight="1" x14ac:dyDescent="0.25">
      <c r="A3" s="164" t="s">
        <v>67</v>
      </c>
      <c r="B3" s="164">
        <v>538616.14</v>
      </c>
      <c r="C3" s="164">
        <v>608519.80000000005</v>
      </c>
      <c r="D3" s="164">
        <v>112.98</v>
      </c>
      <c r="E3" s="164">
        <v>607719.80000000005</v>
      </c>
      <c r="F3" s="165">
        <v>99.87</v>
      </c>
      <c r="G3" s="166">
        <v>607719.80000000005</v>
      </c>
      <c r="H3" s="164">
        <v>100</v>
      </c>
      <c r="J3" s="168"/>
    </row>
    <row r="4" spans="1:10" s="172" customFormat="1" ht="36" customHeight="1" x14ac:dyDescent="0.25">
      <c r="A4" s="169" t="s">
        <v>68</v>
      </c>
      <c r="B4" s="169">
        <v>497069.66</v>
      </c>
      <c r="C4" s="169">
        <v>564073.03</v>
      </c>
      <c r="D4" s="169">
        <v>113.48</v>
      </c>
      <c r="E4" s="169">
        <v>564073.03</v>
      </c>
      <c r="F4" s="170">
        <v>100</v>
      </c>
      <c r="G4" s="171">
        <v>564073.03</v>
      </c>
      <c r="H4" s="169">
        <v>100</v>
      </c>
      <c r="J4" s="173"/>
    </row>
    <row r="5" spans="1:10" s="177" customFormat="1" ht="30" customHeight="1" x14ac:dyDescent="0.25">
      <c r="A5" s="174" t="s">
        <v>69</v>
      </c>
      <c r="B5" s="175">
        <v>478039.66</v>
      </c>
      <c r="C5" s="175">
        <v>543073.03</v>
      </c>
      <c r="D5" s="175">
        <v>113.6</v>
      </c>
      <c r="E5" s="175">
        <v>543073.03</v>
      </c>
      <c r="F5" s="176">
        <v>100</v>
      </c>
      <c r="G5" s="175">
        <v>543073.03</v>
      </c>
      <c r="H5" s="175">
        <v>100</v>
      </c>
      <c r="J5" s="178"/>
    </row>
    <row r="6" spans="1:10" s="135" customFormat="1" ht="30" x14ac:dyDescent="0.25">
      <c r="A6" s="161" t="s">
        <v>43</v>
      </c>
      <c r="B6" s="161">
        <v>2403</v>
      </c>
      <c r="C6" s="161">
        <v>1655</v>
      </c>
      <c r="D6" s="161">
        <v>68.87</v>
      </c>
      <c r="E6" s="161">
        <v>1655</v>
      </c>
      <c r="F6" s="162">
        <v>100</v>
      </c>
      <c r="G6" s="163">
        <v>1655</v>
      </c>
      <c r="H6" s="161">
        <v>100</v>
      </c>
      <c r="J6" s="136"/>
    </row>
    <row r="7" spans="1:10" s="137" customFormat="1" ht="20.25" customHeight="1" x14ac:dyDescent="0.2">
      <c r="A7" s="101" t="s">
        <v>55</v>
      </c>
      <c r="B7" s="101">
        <v>2403</v>
      </c>
      <c r="C7" s="101">
        <v>1655</v>
      </c>
      <c r="D7" s="101">
        <v>68.87</v>
      </c>
      <c r="E7" s="101">
        <v>1655</v>
      </c>
      <c r="F7" s="92">
        <v>100</v>
      </c>
      <c r="G7" s="101">
        <v>1655</v>
      </c>
      <c r="H7" s="101">
        <v>100</v>
      </c>
      <c r="J7" s="138"/>
    </row>
    <row r="8" spans="1:10" s="137" customFormat="1" ht="18.75" customHeight="1" x14ac:dyDescent="0.2">
      <c r="A8" s="101" t="s">
        <v>57</v>
      </c>
      <c r="B8" s="101">
        <v>2398</v>
      </c>
      <c r="C8" s="101">
        <v>1650</v>
      </c>
      <c r="D8" s="101">
        <v>68.81</v>
      </c>
      <c r="E8" s="101">
        <v>1650</v>
      </c>
      <c r="F8" s="92">
        <v>100</v>
      </c>
      <c r="G8" s="101">
        <v>1650</v>
      </c>
      <c r="H8" s="101">
        <v>100</v>
      </c>
      <c r="J8" s="138"/>
    </row>
    <row r="9" spans="1:10" s="137" customFormat="1" ht="20.25" customHeight="1" x14ac:dyDescent="0.2">
      <c r="A9" s="101" t="s">
        <v>61</v>
      </c>
      <c r="B9" s="101">
        <v>5</v>
      </c>
      <c r="C9" s="101">
        <v>5</v>
      </c>
      <c r="D9" s="101">
        <v>100</v>
      </c>
      <c r="E9" s="101">
        <v>5</v>
      </c>
      <c r="F9" s="92">
        <v>100</v>
      </c>
      <c r="G9" s="101">
        <v>5</v>
      </c>
      <c r="H9" s="101">
        <v>100</v>
      </c>
      <c r="J9" s="138"/>
    </row>
    <row r="10" spans="1:10" s="137" customFormat="1" ht="30" x14ac:dyDescent="0.25">
      <c r="A10" s="161" t="s">
        <v>51</v>
      </c>
      <c r="B10" s="161">
        <v>31588.03</v>
      </c>
      <c r="C10" s="161">
        <v>31588.03</v>
      </c>
      <c r="D10" s="161">
        <v>100</v>
      </c>
      <c r="E10" s="161">
        <v>31588.03</v>
      </c>
      <c r="F10" s="162">
        <v>100</v>
      </c>
      <c r="G10" s="163">
        <v>31588.03</v>
      </c>
      <c r="H10" s="161">
        <v>100</v>
      </c>
      <c r="J10" s="138"/>
    </row>
    <row r="11" spans="1:10" s="137" customFormat="1" ht="16.5" customHeight="1" x14ac:dyDescent="0.2">
      <c r="A11" s="101" t="s">
        <v>55</v>
      </c>
      <c r="B11" s="101">
        <v>31588.03</v>
      </c>
      <c r="C11" s="101">
        <v>31588.03</v>
      </c>
      <c r="D11" s="101">
        <v>100</v>
      </c>
      <c r="E11" s="101">
        <v>31588.03</v>
      </c>
      <c r="F11" s="92">
        <v>100</v>
      </c>
      <c r="G11" s="101">
        <v>31588.03</v>
      </c>
      <c r="H11" s="101">
        <v>100</v>
      </c>
      <c r="J11" s="138"/>
    </row>
    <row r="12" spans="1:10" s="137" customFormat="1" ht="22.5" customHeight="1" x14ac:dyDescent="0.2">
      <c r="A12" s="101" t="s">
        <v>57</v>
      </c>
      <c r="B12" s="101">
        <v>31478.03</v>
      </c>
      <c r="C12" s="101">
        <v>31488.03</v>
      </c>
      <c r="D12" s="101">
        <v>100.03</v>
      </c>
      <c r="E12" s="101">
        <v>31488.03</v>
      </c>
      <c r="F12" s="92">
        <v>100</v>
      </c>
      <c r="G12" s="101">
        <v>31488.03</v>
      </c>
      <c r="H12" s="101">
        <v>100</v>
      </c>
      <c r="J12" s="138"/>
    </row>
    <row r="13" spans="1:10" s="137" customFormat="1" ht="21" customHeight="1" x14ac:dyDescent="0.2">
      <c r="A13" s="101" t="s">
        <v>61</v>
      </c>
      <c r="B13" s="101">
        <v>110</v>
      </c>
      <c r="C13" s="101">
        <v>100</v>
      </c>
      <c r="D13" s="101">
        <v>90.91</v>
      </c>
      <c r="E13" s="101">
        <v>100</v>
      </c>
      <c r="F13" s="92">
        <v>100</v>
      </c>
      <c r="G13" s="101">
        <v>100</v>
      </c>
      <c r="H13" s="101">
        <v>100</v>
      </c>
      <c r="J13" s="138"/>
    </row>
    <row r="14" spans="1:10" s="137" customFormat="1" ht="45" x14ac:dyDescent="0.25">
      <c r="A14" s="161" t="s">
        <v>59</v>
      </c>
      <c r="B14" s="161">
        <v>171.4</v>
      </c>
      <c r="C14" s="161"/>
      <c r="D14" s="161"/>
      <c r="E14" s="161"/>
      <c r="F14" s="162"/>
      <c r="G14" s="163"/>
      <c r="H14" s="161"/>
      <c r="J14" s="138"/>
    </row>
    <row r="15" spans="1:10" s="137" customFormat="1" ht="22.5" customHeight="1" x14ac:dyDescent="0.2">
      <c r="A15" s="101" t="s">
        <v>55</v>
      </c>
      <c r="B15" s="101">
        <v>171.4</v>
      </c>
      <c r="C15" s="101"/>
      <c r="D15" s="101"/>
      <c r="E15" s="101"/>
      <c r="F15" s="92"/>
      <c r="G15" s="101"/>
      <c r="H15" s="101"/>
      <c r="J15" s="138"/>
    </row>
    <row r="16" spans="1:10" s="137" customFormat="1" ht="22.5" customHeight="1" x14ac:dyDescent="0.2">
      <c r="A16" s="101" t="s">
        <v>57</v>
      </c>
      <c r="B16" s="101">
        <v>171.4</v>
      </c>
      <c r="C16" s="101"/>
      <c r="D16" s="101"/>
      <c r="E16" s="101"/>
      <c r="F16" s="92"/>
      <c r="G16" s="101"/>
      <c r="H16" s="101"/>
      <c r="J16" s="138"/>
    </row>
    <row r="17" spans="1:10" s="137" customFormat="1" ht="30" x14ac:dyDescent="0.25">
      <c r="A17" s="161" t="s">
        <v>41</v>
      </c>
      <c r="B17" s="161">
        <v>441470</v>
      </c>
      <c r="C17" s="161">
        <v>509330</v>
      </c>
      <c r="D17" s="161">
        <v>115.37</v>
      </c>
      <c r="E17" s="161">
        <v>509330</v>
      </c>
      <c r="F17" s="162">
        <v>100</v>
      </c>
      <c r="G17" s="163">
        <v>509330</v>
      </c>
      <c r="H17" s="161">
        <v>100</v>
      </c>
      <c r="J17" s="138"/>
    </row>
    <row r="18" spans="1:10" s="137" customFormat="1" ht="16.5" customHeight="1" x14ac:dyDescent="0.2">
      <c r="A18" s="101" t="s">
        <v>55</v>
      </c>
      <c r="B18" s="101">
        <v>441470</v>
      </c>
      <c r="C18" s="101">
        <v>509330</v>
      </c>
      <c r="D18" s="101">
        <v>115.37</v>
      </c>
      <c r="E18" s="101">
        <v>509330</v>
      </c>
      <c r="F18" s="92">
        <v>100</v>
      </c>
      <c r="G18" s="101">
        <v>509330</v>
      </c>
      <c r="H18" s="101">
        <v>100</v>
      </c>
      <c r="J18" s="138"/>
    </row>
    <row r="19" spans="1:10" s="137" customFormat="1" ht="20.25" customHeight="1" x14ac:dyDescent="0.2">
      <c r="A19" s="101" t="s">
        <v>56</v>
      </c>
      <c r="B19" s="101">
        <v>419270</v>
      </c>
      <c r="C19" s="101">
        <v>488330</v>
      </c>
      <c r="D19" s="101">
        <v>116.47</v>
      </c>
      <c r="E19" s="101">
        <v>488330</v>
      </c>
      <c r="F19" s="92">
        <v>100</v>
      </c>
      <c r="G19" s="101">
        <v>488330</v>
      </c>
      <c r="H19" s="101">
        <v>100</v>
      </c>
      <c r="J19" s="138"/>
    </row>
    <row r="20" spans="1:10" s="137" customFormat="1" ht="17.25" customHeight="1" x14ac:dyDescent="0.2">
      <c r="A20" s="101" t="s">
        <v>57</v>
      </c>
      <c r="B20" s="101">
        <v>21500</v>
      </c>
      <c r="C20" s="101">
        <v>20500</v>
      </c>
      <c r="D20" s="101">
        <v>95.35</v>
      </c>
      <c r="E20" s="101">
        <v>20500</v>
      </c>
      <c r="F20" s="92">
        <v>100</v>
      </c>
      <c r="G20" s="101">
        <v>20500</v>
      </c>
      <c r="H20" s="101">
        <v>100</v>
      </c>
      <c r="J20" s="138"/>
    </row>
    <row r="21" spans="1:10" s="137" customFormat="1" ht="28.5" x14ac:dyDescent="0.2">
      <c r="A21" s="101" t="s">
        <v>62</v>
      </c>
      <c r="B21" s="101">
        <v>700</v>
      </c>
      <c r="C21" s="101">
        <v>500</v>
      </c>
      <c r="D21" s="101">
        <v>71.430000000000007</v>
      </c>
      <c r="E21" s="101">
        <v>500</v>
      </c>
      <c r="F21" s="92">
        <v>100</v>
      </c>
      <c r="G21" s="101">
        <v>500</v>
      </c>
      <c r="H21" s="101">
        <v>100</v>
      </c>
      <c r="J21" s="138"/>
    </row>
    <row r="22" spans="1:10" s="137" customFormat="1" ht="62.25" customHeight="1" x14ac:dyDescent="0.25">
      <c r="A22" s="161" t="s">
        <v>46</v>
      </c>
      <c r="B22" s="161">
        <v>2407.23</v>
      </c>
      <c r="C22" s="161">
        <v>500</v>
      </c>
      <c r="D22" s="161">
        <v>20.77</v>
      </c>
      <c r="E22" s="161">
        <v>500</v>
      </c>
      <c r="F22" s="162">
        <v>100</v>
      </c>
      <c r="G22" s="163">
        <v>500</v>
      </c>
      <c r="H22" s="161">
        <v>100</v>
      </c>
      <c r="J22" s="138"/>
    </row>
    <row r="23" spans="1:10" s="137" customFormat="1" ht="21" customHeight="1" x14ac:dyDescent="0.2">
      <c r="A23" s="101" t="s">
        <v>55</v>
      </c>
      <c r="B23" s="101">
        <v>2325.23</v>
      </c>
      <c r="C23" s="101">
        <v>500</v>
      </c>
      <c r="D23" s="101">
        <v>21.5</v>
      </c>
      <c r="E23" s="101">
        <v>500</v>
      </c>
      <c r="F23" s="92">
        <v>100</v>
      </c>
      <c r="G23" s="101">
        <v>500</v>
      </c>
      <c r="H23" s="101">
        <v>100</v>
      </c>
      <c r="J23" s="138"/>
    </row>
    <row r="24" spans="1:10" s="137" customFormat="1" ht="16.5" customHeight="1" x14ac:dyDescent="0.2">
      <c r="A24" s="101" t="s">
        <v>57</v>
      </c>
      <c r="B24" s="101">
        <v>2325.23</v>
      </c>
      <c r="C24" s="101">
        <v>500</v>
      </c>
      <c r="D24" s="101">
        <v>21.5</v>
      </c>
      <c r="E24" s="101">
        <v>500</v>
      </c>
      <c r="F24" s="92">
        <v>100</v>
      </c>
      <c r="G24" s="101">
        <v>500</v>
      </c>
      <c r="H24" s="101">
        <v>100</v>
      </c>
      <c r="J24" s="138"/>
    </row>
    <row r="25" spans="1:10" s="137" customFormat="1" ht="28.5" x14ac:dyDescent="0.2">
      <c r="A25" s="101" t="s">
        <v>64</v>
      </c>
      <c r="B25" s="101">
        <v>82</v>
      </c>
      <c r="C25" s="101"/>
      <c r="D25" s="101"/>
      <c r="E25" s="101"/>
      <c r="F25" s="92"/>
      <c r="G25" s="101"/>
      <c r="H25" s="101"/>
      <c r="J25" s="138"/>
    </row>
    <row r="26" spans="1:10" s="137" customFormat="1" ht="28.5" x14ac:dyDescent="0.2">
      <c r="A26" s="101" t="s">
        <v>65</v>
      </c>
      <c r="B26" s="101">
        <v>82</v>
      </c>
      <c r="C26" s="101"/>
      <c r="D26" s="101"/>
      <c r="E26" s="101"/>
      <c r="F26" s="92"/>
      <c r="G26" s="101"/>
      <c r="H26" s="101"/>
      <c r="J26" s="138"/>
    </row>
    <row r="27" spans="1:10" s="143" customFormat="1" ht="26.25" customHeight="1" x14ac:dyDescent="0.2">
      <c r="A27" s="139" t="s">
        <v>70</v>
      </c>
      <c r="B27" s="139">
        <v>5030</v>
      </c>
      <c r="C27" s="139">
        <v>5000</v>
      </c>
      <c r="D27" s="139">
        <v>99.4</v>
      </c>
      <c r="E27" s="139">
        <v>5000</v>
      </c>
      <c r="F27" s="139">
        <v>100</v>
      </c>
      <c r="G27" s="139">
        <v>5000</v>
      </c>
      <c r="H27" s="139">
        <v>100</v>
      </c>
      <c r="J27" s="144"/>
    </row>
    <row r="28" spans="1:10" s="137" customFormat="1" ht="30" x14ac:dyDescent="0.25">
      <c r="A28" s="161" t="s">
        <v>41</v>
      </c>
      <c r="B28" s="161">
        <v>5030</v>
      </c>
      <c r="C28" s="161">
        <v>5000</v>
      </c>
      <c r="D28" s="161">
        <v>99.4</v>
      </c>
      <c r="E28" s="161">
        <v>5000</v>
      </c>
      <c r="F28" s="162">
        <v>100</v>
      </c>
      <c r="G28" s="163">
        <v>5000</v>
      </c>
      <c r="H28" s="161">
        <v>100</v>
      </c>
      <c r="J28" s="138"/>
    </row>
    <row r="29" spans="1:10" s="137" customFormat="1" ht="26.25" customHeight="1" x14ac:dyDescent="0.2">
      <c r="A29" s="101" t="s">
        <v>55</v>
      </c>
      <c r="B29" s="101">
        <v>1000</v>
      </c>
      <c r="C29" s="101">
        <v>4000</v>
      </c>
      <c r="D29" s="101">
        <v>400</v>
      </c>
      <c r="E29" s="101">
        <v>4000</v>
      </c>
      <c r="F29" s="92">
        <v>100</v>
      </c>
      <c r="G29" s="101">
        <v>4000</v>
      </c>
      <c r="H29" s="101">
        <v>100</v>
      </c>
      <c r="J29" s="138"/>
    </row>
    <row r="30" spans="1:10" s="137" customFormat="1" ht="28.5" x14ac:dyDescent="0.2">
      <c r="A30" s="101" t="s">
        <v>62</v>
      </c>
      <c r="B30" s="101">
        <v>1000</v>
      </c>
      <c r="C30" s="101">
        <v>4000</v>
      </c>
      <c r="D30" s="101">
        <v>400</v>
      </c>
      <c r="E30" s="101">
        <v>4000</v>
      </c>
      <c r="F30" s="92">
        <v>100</v>
      </c>
      <c r="G30" s="101">
        <v>4000</v>
      </c>
      <c r="H30" s="101">
        <v>100</v>
      </c>
      <c r="J30" s="138"/>
    </row>
    <row r="31" spans="1:10" s="137" customFormat="1" ht="33" customHeight="1" x14ac:dyDescent="0.2">
      <c r="A31" s="101" t="s">
        <v>64</v>
      </c>
      <c r="B31" s="101">
        <v>4030</v>
      </c>
      <c r="C31" s="101">
        <v>1000</v>
      </c>
      <c r="D31" s="101">
        <v>24.81</v>
      </c>
      <c r="E31" s="101">
        <v>1000</v>
      </c>
      <c r="F31" s="92">
        <v>100</v>
      </c>
      <c r="G31" s="101">
        <v>1000</v>
      </c>
      <c r="H31" s="101">
        <v>100</v>
      </c>
      <c r="J31" s="138"/>
    </row>
    <row r="32" spans="1:10" s="137" customFormat="1" ht="30.75" customHeight="1" x14ac:dyDescent="0.2">
      <c r="A32" s="101" t="s">
        <v>65</v>
      </c>
      <c r="B32" s="101">
        <v>4030</v>
      </c>
      <c r="C32" s="101">
        <v>1000</v>
      </c>
      <c r="D32" s="101">
        <v>24.81</v>
      </c>
      <c r="E32" s="101">
        <v>1000</v>
      </c>
      <c r="F32" s="92">
        <v>100</v>
      </c>
      <c r="G32" s="101">
        <v>1000</v>
      </c>
      <c r="H32" s="101">
        <v>100</v>
      </c>
      <c r="J32" s="138"/>
    </row>
    <row r="33" spans="1:10" s="135" customFormat="1" ht="28.5" x14ac:dyDescent="0.2">
      <c r="A33" s="139" t="s">
        <v>71</v>
      </c>
      <c r="B33" s="139">
        <v>14000</v>
      </c>
      <c r="C33" s="139">
        <v>16000</v>
      </c>
      <c r="D33" s="139">
        <v>114.29</v>
      </c>
      <c r="E33" s="139">
        <v>16000</v>
      </c>
      <c r="F33" s="141">
        <v>100</v>
      </c>
      <c r="G33" s="139">
        <v>16000</v>
      </c>
      <c r="H33" s="139">
        <v>100</v>
      </c>
      <c r="J33" s="136"/>
    </row>
    <row r="34" spans="1:10" s="137" customFormat="1" ht="30" x14ac:dyDescent="0.25">
      <c r="A34" s="161" t="s">
        <v>41</v>
      </c>
      <c r="B34" s="161">
        <v>14000</v>
      </c>
      <c r="C34" s="161">
        <v>16000</v>
      </c>
      <c r="D34" s="161">
        <v>114.29</v>
      </c>
      <c r="E34" s="161">
        <v>16000</v>
      </c>
      <c r="F34" s="162">
        <v>100</v>
      </c>
      <c r="G34" s="163">
        <v>16000</v>
      </c>
      <c r="H34" s="161">
        <v>100</v>
      </c>
      <c r="J34" s="138"/>
    </row>
    <row r="35" spans="1:10" s="137" customFormat="1" x14ac:dyDescent="0.2">
      <c r="A35" s="101" t="s">
        <v>55</v>
      </c>
      <c r="B35" s="101">
        <v>14000</v>
      </c>
      <c r="C35" s="101">
        <v>16000</v>
      </c>
      <c r="D35" s="101">
        <v>114.29</v>
      </c>
      <c r="E35" s="101">
        <v>16000</v>
      </c>
      <c r="F35" s="92">
        <v>100</v>
      </c>
      <c r="G35" s="101">
        <v>16000</v>
      </c>
      <c r="H35" s="101">
        <v>100</v>
      </c>
      <c r="J35" s="138"/>
    </row>
    <row r="36" spans="1:10" s="137" customFormat="1" x14ac:dyDescent="0.2">
      <c r="A36" s="101" t="s">
        <v>57</v>
      </c>
      <c r="B36" s="101">
        <v>14000</v>
      </c>
      <c r="C36" s="101">
        <v>16000</v>
      </c>
      <c r="D36" s="101">
        <v>114.29</v>
      </c>
      <c r="E36" s="101">
        <v>16000</v>
      </c>
      <c r="F36" s="92">
        <v>100</v>
      </c>
      <c r="G36" s="101">
        <v>16000</v>
      </c>
      <c r="H36" s="101">
        <v>100</v>
      </c>
      <c r="J36" s="138"/>
    </row>
    <row r="37" spans="1:10" s="147" customFormat="1" ht="38.25" customHeight="1" x14ac:dyDescent="0.25">
      <c r="A37" s="145" t="s">
        <v>72</v>
      </c>
      <c r="B37" s="145">
        <v>37623.54</v>
      </c>
      <c r="C37" s="145">
        <v>43098.77</v>
      </c>
      <c r="D37" s="145">
        <v>114.55</v>
      </c>
      <c r="E37" s="145">
        <v>42298.77</v>
      </c>
      <c r="F37" s="145">
        <v>98.14</v>
      </c>
      <c r="G37" s="146">
        <v>42298.77</v>
      </c>
      <c r="H37" s="145">
        <v>100</v>
      </c>
      <c r="J37" s="148"/>
    </row>
    <row r="38" spans="1:10" s="151" customFormat="1" ht="33" customHeight="1" x14ac:dyDescent="0.25">
      <c r="A38" s="156" t="s">
        <v>73</v>
      </c>
      <c r="B38" s="149">
        <v>30030</v>
      </c>
      <c r="C38" s="149">
        <v>35122.5</v>
      </c>
      <c r="D38" s="149">
        <v>116.96</v>
      </c>
      <c r="E38" s="149">
        <v>35122.5</v>
      </c>
      <c r="F38" s="150">
        <v>100</v>
      </c>
      <c r="G38" s="149">
        <v>35122.5</v>
      </c>
      <c r="H38" s="149">
        <v>100</v>
      </c>
      <c r="J38" s="152"/>
    </row>
    <row r="39" spans="1:10" s="137" customFormat="1" ht="30" x14ac:dyDescent="0.25">
      <c r="A39" s="161" t="s">
        <v>45</v>
      </c>
      <c r="B39" s="161">
        <v>12730</v>
      </c>
      <c r="C39" s="161">
        <v>15000</v>
      </c>
      <c r="D39" s="161">
        <v>117.83</v>
      </c>
      <c r="E39" s="161">
        <v>15000</v>
      </c>
      <c r="F39" s="162">
        <v>100</v>
      </c>
      <c r="G39" s="163">
        <v>15000</v>
      </c>
      <c r="H39" s="161">
        <v>100</v>
      </c>
      <c r="J39" s="138"/>
    </row>
    <row r="40" spans="1:10" s="137" customFormat="1" x14ac:dyDescent="0.2">
      <c r="A40" s="101" t="s">
        <v>55</v>
      </c>
      <c r="B40" s="101">
        <v>12730</v>
      </c>
      <c r="C40" s="101">
        <v>15000</v>
      </c>
      <c r="D40" s="101">
        <v>117.83</v>
      </c>
      <c r="E40" s="101">
        <v>15000</v>
      </c>
      <c r="F40" s="92">
        <v>100</v>
      </c>
      <c r="G40" s="101">
        <v>15000</v>
      </c>
      <c r="H40" s="101">
        <v>100</v>
      </c>
      <c r="J40" s="138"/>
    </row>
    <row r="41" spans="1:10" s="137" customFormat="1" x14ac:dyDescent="0.2">
      <c r="A41" s="101" t="s">
        <v>57</v>
      </c>
      <c r="B41" s="101">
        <v>12730</v>
      </c>
      <c r="C41" s="101">
        <v>15000</v>
      </c>
      <c r="D41" s="101">
        <v>117.83</v>
      </c>
      <c r="E41" s="101">
        <v>15000</v>
      </c>
      <c r="F41" s="92">
        <v>100</v>
      </c>
      <c r="G41" s="101">
        <v>15000</v>
      </c>
      <c r="H41" s="101">
        <v>100</v>
      </c>
      <c r="J41" s="138"/>
    </row>
    <row r="42" spans="1:10" s="137" customFormat="1" ht="30" x14ac:dyDescent="0.25">
      <c r="A42" s="161" t="s">
        <v>41</v>
      </c>
      <c r="B42" s="161">
        <v>17300</v>
      </c>
      <c r="C42" s="161">
        <v>20122.5</v>
      </c>
      <c r="D42" s="161">
        <v>116.32</v>
      </c>
      <c r="E42" s="161">
        <v>20122.5</v>
      </c>
      <c r="F42" s="162">
        <v>100</v>
      </c>
      <c r="G42" s="163">
        <v>20122.5</v>
      </c>
      <c r="H42" s="161">
        <v>100</v>
      </c>
      <c r="J42" s="138"/>
    </row>
    <row r="43" spans="1:10" s="137" customFormat="1" x14ac:dyDescent="0.2">
      <c r="A43" s="101" t="s">
        <v>55</v>
      </c>
      <c r="B43" s="101">
        <v>17300</v>
      </c>
      <c r="C43" s="101">
        <v>20122.5</v>
      </c>
      <c r="D43" s="101">
        <v>116.32</v>
      </c>
      <c r="E43" s="101">
        <v>20122.5</v>
      </c>
      <c r="F43" s="92">
        <v>100</v>
      </c>
      <c r="G43" s="101">
        <v>20122.5</v>
      </c>
      <c r="H43" s="101">
        <v>100</v>
      </c>
      <c r="J43" s="138"/>
    </row>
    <row r="44" spans="1:10" s="137" customFormat="1" x14ac:dyDescent="0.2">
      <c r="A44" s="101" t="s">
        <v>56</v>
      </c>
      <c r="B44" s="101">
        <v>16743</v>
      </c>
      <c r="C44" s="101">
        <v>19522.5</v>
      </c>
      <c r="D44" s="101">
        <v>116.6</v>
      </c>
      <c r="E44" s="101">
        <v>19522.5</v>
      </c>
      <c r="F44" s="92">
        <v>100</v>
      </c>
      <c r="G44" s="101">
        <v>19522.5</v>
      </c>
      <c r="H44" s="101">
        <v>100</v>
      </c>
      <c r="J44" s="138"/>
    </row>
    <row r="45" spans="1:10" s="137" customFormat="1" x14ac:dyDescent="0.2">
      <c r="A45" s="101" t="s">
        <v>57</v>
      </c>
      <c r="B45" s="101">
        <v>557</v>
      </c>
      <c r="C45" s="101">
        <v>600</v>
      </c>
      <c r="D45" s="101">
        <v>107.72</v>
      </c>
      <c r="E45" s="101">
        <v>600</v>
      </c>
      <c r="F45" s="92">
        <v>100</v>
      </c>
      <c r="G45" s="101">
        <v>600</v>
      </c>
      <c r="H45" s="101">
        <v>100</v>
      </c>
      <c r="J45" s="138"/>
    </row>
    <row r="46" spans="1:10" s="151" customFormat="1" ht="30" customHeight="1" x14ac:dyDescent="0.25">
      <c r="A46" s="149" t="s">
        <v>74</v>
      </c>
      <c r="B46" s="149">
        <v>7593.54</v>
      </c>
      <c r="C46" s="149">
        <v>7086.27</v>
      </c>
      <c r="D46" s="149">
        <v>93.32</v>
      </c>
      <c r="E46" s="149">
        <v>6286.27</v>
      </c>
      <c r="F46" s="150">
        <v>88.71</v>
      </c>
      <c r="G46" s="149">
        <v>6286.27</v>
      </c>
      <c r="H46" s="149">
        <v>100</v>
      </c>
      <c r="J46" s="152"/>
    </row>
    <row r="47" spans="1:10" s="137" customFormat="1" ht="24" customHeight="1" x14ac:dyDescent="0.25">
      <c r="A47" s="161" t="s">
        <v>50</v>
      </c>
      <c r="B47" s="161">
        <v>1070</v>
      </c>
      <c r="C47" s="161">
        <v>800</v>
      </c>
      <c r="D47" s="161">
        <v>74.77</v>
      </c>
      <c r="E47" s="161">
        <v>800</v>
      </c>
      <c r="F47" s="162">
        <v>100</v>
      </c>
      <c r="G47" s="163">
        <v>800</v>
      </c>
      <c r="H47" s="161">
        <v>100</v>
      </c>
      <c r="J47" s="138"/>
    </row>
    <row r="48" spans="1:10" s="137" customFormat="1" ht="21.75" customHeight="1" x14ac:dyDescent="0.2">
      <c r="A48" s="101" t="s">
        <v>55</v>
      </c>
      <c r="B48" s="101">
        <v>670</v>
      </c>
      <c r="C48" s="101">
        <v>400</v>
      </c>
      <c r="D48" s="101">
        <v>59.7</v>
      </c>
      <c r="E48" s="101">
        <v>400</v>
      </c>
      <c r="F48" s="92">
        <v>100</v>
      </c>
      <c r="G48" s="101">
        <v>400</v>
      </c>
      <c r="H48" s="101">
        <v>100</v>
      </c>
      <c r="J48" s="138"/>
    </row>
    <row r="49" spans="1:10" s="137" customFormat="1" ht="22.5" customHeight="1" x14ac:dyDescent="0.2">
      <c r="A49" s="101" t="s">
        <v>57</v>
      </c>
      <c r="B49" s="101">
        <v>670</v>
      </c>
      <c r="C49" s="101">
        <v>400</v>
      </c>
      <c r="D49" s="101">
        <v>59.7</v>
      </c>
      <c r="E49" s="101">
        <v>400</v>
      </c>
      <c r="F49" s="92">
        <v>100</v>
      </c>
      <c r="G49" s="101">
        <v>400</v>
      </c>
      <c r="H49" s="101">
        <v>100</v>
      </c>
      <c r="J49" s="138"/>
    </row>
    <row r="50" spans="1:10" s="137" customFormat="1" ht="28.5" x14ac:dyDescent="0.2">
      <c r="A50" s="101" t="s">
        <v>64</v>
      </c>
      <c r="B50" s="101">
        <v>400</v>
      </c>
      <c r="C50" s="101">
        <v>400</v>
      </c>
      <c r="D50" s="101">
        <v>100</v>
      </c>
      <c r="E50" s="101">
        <v>400</v>
      </c>
      <c r="F50" s="92">
        <v>100</v>
      </c>
      <c r="G50" s="101">
        <v>400</v>
      </c>
      <c r="H50" s="101">
        <v>100</v>
      </c>
      <c r="J50" s="138"/>
    </row>
    <row r="51" spans="1:10" s="137" customFormat="1" ht="28.5" x14ac:dyDescent="0.2">
      <c r="A51" s="101" t="s">
        <v>65</v>
      </c>
      <c r="B51" s="101">
        <v>400</v>
      </c>
      <c r="C51" s="101">
        <v>400</v>
      </c>
      <c r="D51" s="101">
        <v>100</v>
      </c>
      <c r="E51" s="101">
        <v>400</v>
      </c>
      <c r="F51" s="92">
        <v>100</v>
      </c>
      <c r="G51" s="101">
        <v>400</v>
      </c>
      <c r="H51" s="101">
        <v>100</v>
      </c>
      <c r="J51" s="138"/>
    </row>
    <row r="52" spans="1:10" s="137" customFormat="1" ht="30" x14ac:dyDescent="0.25">
      <c r="A52" s="161" t="s">
        <v>43</v>
      </c>
      <c r="B52" s="161">
        <v>215.67</v>
      </c>
      <c r="C52" s="161">
        <v>800</v>
      </c>
      <c r="D52" s="161">
        <v>370.94</v>
      </c>
      <c r="E52" s="161">
        <v>800</v>
      </c>
      <c r="F52" s="162">
        <v>100</v>
      </c>
      <c r="G52" s="163">
        <v>800</v>
      </c>
      <c r="H52" s="161">
        <v>100</v>
      </c>
      <c r="J52" s="138"/>
    </row>
    <row r="53" spans="1:10" s="137" customFormat="1" ht="24.75" customHeight="1" x14ac:dyDescent="0.2">
      <c r="A53" s="101" t="s">
        <v>55</v>
      </c>
      <c r="B53" s="101">
        <v>215.67</v>
      </c>
      <c r="C53" s="101">
        <v>800</v>
      </c>
      <c r="D53" s="101">
        <v>370.94</v>
      </c>
      <c r="E53" s="101">
        <v>800</v>
      </c>
      <c r="F53" s="92">
        <v>100</v>
      </c>
      <c r="G53" s="101">
        <v>800</v>
      </c>
      <c r="H53" s="101">
        <v>100</v>
      </c>
      <c r="J53" s="138"/>
    </row>
    <row r="54" spans="1:10" s="137" customFormat="1" ht="23.25" customHeight="1" x14ac:dyDescent="0.2">
      <c r="A54" s="101" t="s">
        <v>57</v>
      </c>
      <c r="B54" s="101">
        <v>215.67</v>
      </c>
      <c r="C54" s="101">
        <v>800</v>
      </c>
      <c r="D54" s="101">
        <v>370.94</v>
      </c>
      <c r="E54" s="101">
        <v>800</v>
      </c>
      <c r="F54" s="92">
        <v>100</v>
      </c>
      <c r="G54" s="101">
        <v>800</v>
      </c>
      <c r="H54" s="101">
        <v>100</v>
      </c>
      <c r="J54" s="138"/>
    </row>
    <row r="55" spans="1:10" s="137" customFormat="1" ht="45" x14ac:dyDescent="0.25">
      <c r="A55" s="161" t="s">
        <v>58</v>
      </c>
      <c r="B55" s="161">
        <v>515.20000000000005</v>
      </c>
      <c r="C55" s="161">
        <v>100</v>
      </c>
      <c r="D55" s="161">
        <v>19.41</v>
      </c>
      <c r="E55" s="161"/>
      <c r="F55" s="162"/>
      <c r="G55" s="163"/>
      <c r="H55" s="161"/>
      <c r="J55" s="138"/>
    </row>
    <row r="56" spans="1:10" s="137" customFormat="1" ht="20.25" customHeight="1" x14ac:dyDescent="0.2">
      <c r="A56" s="101" t="s">
        <v>55</v>
      </c>
      <c r="B56" s="101">
        <v>515.20000000000005</v>
      </c>
      <c r="C56" s="101">
        <v>100</v>
      </c>
      <c r="D56" s="101">
        <v>19.41</v>
      </c>
      <c r="E56" s="101"/>
      <c r="F56" s="92"/>
      <c r="G56" s="101"/>
      <c r="H56" s="101"/>
      <c r="J56" s="138"/>
    </row>
    <row r="57" spans="1:10" s="137" customFormat="1" ht="26.25" customHeight="1" x14ac:dyDescent="0.2">
      <c r="A57" s="101" t="s">
        <v>57</v>
      </c>
      <c r="B57" s="101">
        <v>515.20000000000005</v>
      </c>
      <c r="C57" s="101">
        <v>100</v>
      </c>
      <c r="D57" s="101">
        <v>19.41</v>
      </c>
      <c r="E57" s="101"/>
      <c r="F57" s="92"/>
      <c r="G57" s="101"/>
      <c r="H57" s="101"/>
      <c r="J57" s="138"/>
    </row>
    <row r="58" spans="1:10" s="137" customFormat="1" ht="30" x14ac:dyDescent="0.25">
      <c r="A58" s="161" t="s">
        <v>45</v>
      </c>
      <c r="B58" s="161">
        <v>86.27</v>
      </c>
      <c r="C58" s="161">
        <v>86.27</v>
      </c>
      <c r="D58" s="161">
        <v>100</v>
      </c>
      <c r="E58" s="161">
        <v>86.27</v>
      </c>
      <c r="F58" s="162">
        <v>100</v>
      </c>
      <c r="G58" s="163">
        <v>86.27</v>
      </c>
      <c r="H58" s="161">
        <v>100</v>
      </c>
      <c r="J58" s="138"/>
    </row>
    <row r="59" spans="1:10" s="137" customFormat="1" ht="21" customHeight="1" x14ac:dyDescent="0.2">
      <c r="A59" s="101" t="s">
        <v>55</v>
      </c>
      <c r="B59" s="101">
        <v>86.27</v>
      </c>
      <c r="C59" s="101">
        <v>86.27</v>
      </c>
      <c r="D59" s="101">
        <v>100</v>
      </c>
      <c r="E59" s="101">
        <v>86.27</v>
      </c>
      <c r="F59" s="92">
        <v>100</v>
      </c>
      <c r="G59" s="101">
        <v>86.27</v>
      </c>
      <c r="H59" s="101">
        <v>100</v>
      </c>
      <c r="J59" s="138"/>
    </row>
    <row r="60" spans="1:10" s="137" customFormat="1" ht="21.75" customHeight="1" x14ac:dyDescent="0.2">
      <c r="A60" s="101" t="s">
        <v>57</v>
      </c>
      <c r="B60" s="101">
        <v>86.27</v>
      </c>
      <c r="C60" s="101">
        <v>86.27</v>
      </c>
      <c r="D60" s="101">
        <v>100</v>
      </c>
      <c r="E60" s="101">
        <v>86.27</v>
      </c>
      <c r="F60" s="92">
        <v>100</v>
      </c>
      <c r="G60" s="101">
        <v>86.27</v>
      </c>
      <c r="H60" s="101">
        <v>100</v>
      </c>
      <c r="J60" s="138"/>
    </row>
    <row r="61" spans="1:10" s="137" customFormat="1" ht="30" x14ac:dyDescent="0.25">
      <c r="A61" s="161" t="s">
        <v>41</v>
      </c>
      <c r="B61" s="161">
        <v>4000</v>
      </c>
      <c r="C61" s="161">
        <v>4600</v>
      </c>
      <c r="D61" s="161">
        <v>115</v>
      </c>
      <c r="E61" s="161">
        <v>4600</v>
      </c>
      <c r="F61" s="162">
        <v>100</v>
      </c>
      <c r="G61" s="163">
        <v>4600</v>
      </c>
      <c r="H61" s="161">
        <v>100</v>
      </c>
      <c r="J61" s="138"/>
    </row>
    <row r="62" spans="1:10" s="137" customFormat="1" ht="20.25" customHeight="1" x14ac:dyDescent="0.2">
      <c r="A62" s="101" t="s">
        <v>55</v>
      </c>
      <c r="B62" s="101">
        <v>3600</v>
      </c>
      <c r="C62" s="101">
        <v>4200</v>
      </c>
      <c r="D62" s="101">
        <v>116.67</v>
      </c>
      <c r="E62" s="101">
        <v>4200</v>
      </c>
      <c r="F62" s="92">
        <v>100</v>
      </c>
      <c r="G62" s="101">
        <v>4200</v>
      </c>
      <c r="H62" s="101">
        <v>100</v>
      </c>
      <c r="J62" s="138"/>
    </row>
    <row r="63" spans="1:10" s="137" customFormat="1" ht="26.25" customHeight="1" x14ac:dyDescent="0.2">
      <c r="A63" s="101" t="s">
        <v>57</v>
      </c>
      <c r="B63" s="101">
        <v>3600</v>
      </c>
      <c r="C63" s="101">
        <v>4200</v>
      </c>
      <c r="D63" s="101">
        <v>116.67</v>
      </c>
      <c r="E63" s="101">
        <v>4200</v>
      </c>
      <c r="F63" s="92">
        <v>100</v>
      </c>
      <c r="G63" s="101">
        <v>4200</v>
      </c>
      <c r="H63" s="101">
        <v>100</v>
      </c>
      <c r="J63" s="138"/>
    </row>
    <row r="64" spans="1:10" s="137" customFormat="1" ht="28.5" x14ac:dyDescent="0.2">
      <c r="A64" s="101" t="s">
        <v>64</v>
      </c>
      <c r="B64" s="101">
        <v>400</v>
      </c>
      <c r="C64" s="101">
        <v>400</v>
      </c>
      <c r="D64" s="101">
        <v>100</v>
      </c>
      <c r="E64" s="101">
        <v>400</v>
      </c>
      <c r="F64" s="92">
        <v>100</v>
      </c>
      <c r="G64" s="101">
        <v>400</v>
      </c>
      <c r="H64" s="101">
        <v>100</v>
      </c>
      <c r="J64" s="138"/>
    </row>
    <row r="65" spans="1:10" s="137" customFormat="1" ht="28.5" x14ac:dyDescent="0.2">
      <c r="A65" s="101" t="s">
        <v>65</v>
      </c>
      <c r="B65" s="101">
        <v>400</v>
      </c>
      <c r="C65" s="101">
        <v>400</v>
      </c>
      <c r="D65" s="101">
        <v>100</v>
      </c>
      <c r="E65" s="101">
        <v>400</v>
      </c>
      <c r="F65" s="92">
        <v>100</v>
      </c>
      <c r="G65" s="101">
        <v>400</v>
      </c>
      <c r="H65" s="101">
        <v>100</v>
      </c>
      <c r="J65" s="138"/>
    </row>
    <row r="66" spans="1:10" s="137" customFormat="1" ht="30" x14ac:dyDescent="0.25">
      <c r="A66" s="161" t="s">
        <v>60</v>
      </c>
      <c r="B66" s="161">
        <v>1706.4</v>
      </c>
      <c r="C66" s="161">
        <v>700</v>
      </c>
      <c r="D66" s="161">
        <v>41.02</v>
      </c>
      <c r="E66" s="161"/>
      <c r="F66" s="162"/>
      <c r="G66" s="163"/>
      <c r="H66" s="161"/>
      <c r="J66" s="138"/>
    </row>
    <row r="67" spans="1:10" s="137" customFormat="1" ht="24.75" customHeight="1" x14ac:dyDescent="0.2">
      <c r="A67" s="101" t="s">
        <v>55</v>
      </c>
      <c r="B67" s="101">
        <v>1706.4</v>
      </c>
      <c r="C67" s="101">
        <v>700</v>
      </c>
      <c r="D67" s="101">
        <v>41.02</v>
      </c>
      <c r="E67" s="101"/>
      <c r="F67" s="92"/>
      <c r="G67" s="101"/>
      <c r="H67" s="101"/>
      <c r="J67" s="138"/>
    </row>
    <row r="68" spans="1:10" s="137" customFormat="1" ht="29.25" customHeight="1" x14ac:dyDescent="0.2">
      <c r="A68" s="101" t="s">
        <v>57</v>
      </c>
      <c r="B68" s="101">
        <v>1706.4</v>
      </c>
      <c r="C68" s="101">
        <v>700</v>
      </c>
      <c r="D68" s="101">
        <v>41.02</v>
      </c>
      <c r="E68" s="101"/>
      <c r="F68" s="92"/>
      <c r="G68" s="101"/>
      <c r="H68" s="101"/>
      <c r="J68" s="138"/>
    </row>
    <row r="69" spans="1:10" s="151" customFormat="1" ht="31.5" customHeight="1" x14ac:dyDescent="0.25">
      <c r="A69" s="149" t="s">
        <v>75</v>
      </c>
      <c r="B69" s="149"/>
      <c r="C69" s="149">
        <v>750</v>
      </c>
      <c r="D69" s="149"/>
      <c r="E69" s="149">
        <v>750</v>
      </c>
      <c r="F69" s="150">
        <v>100</v>
      </c>
      <c r="G69" s="149">
        <v>750</v>
      </c>
      <c r="H69" s="149">
        <v>100</v>
      </c>
      <c r="J69" s="152"/>
    </row>
    <row r="70" spans="1:10" s="137" customFormat="1" ht="22.5" customHeight="1" x14ac:dyDescent="0.25">
      <c r="A70" s="161" t="s">
        <v>50</v>
      </c>
      <c r="B70" s="161"/>
      <c r="C70" s="161">
        <v>750</v>
      </c>
      <c r="D70" s="161"/>
      <c r="E70" s="161">
        <v>750</v>
      </c>
      <c r="F70" s="162">
        <v>100</v>
      </c>
      <c r="G70" s="163">
        <v>750</v>
      </c>
      <c r="H70" s="161">
        <v>100</v>
      </c>
      <c r="J70" s="138"/>
    </row>
    <row r="71" spans="1:10" s="137" customFormat="1" ht="27" customHeight="1" x14ac:dyDescent="0.2">
      <c r="A71" s="101" t="s">
        <v>55</v>
      </c>
      <c r="B71" s="101"/>
      <c r="C71" s="101">
        <v>750</v>
      </c>
      <c r="D71" s="101"/>
      <c r="E71" s="101">
        <v>750</v>
      </c>
      <c r="F71" s="92">
        <v>100</v>
      </c>
      <c r="G71" s="101">
        <v>750</v>
      </c>
      <c r="H71" s="101">
        <v>100</v>
      </c>
      <c r="J71" s="138"/>
    </row>
    <row r="72" spans="1:10" s="137" customFormat="1" ht="27" customHeight="1" x14ac:dyDescent="0.2">
      <c r="A72" s="101" t="s">
        <v>57</v>
      </c>
      <c r="B72" s="101"/>
      <c r="C72" s="101">
        <v>750</v>
      </c>
      <c r="D72" s="101"/>
      <c r="E72" s="101">
        <v>750</v>
      </c>
      <c r="F72" s="92">
        <v>100</v>
      </c>
      <c r="G72" s="101">
        <v>750</v>
      </c>
      <c r="H72" s="101">
        <v>100</v>
      </c>
      <c r="J72" s="138"/>
    </row>
    <row r="73" spans="1:10" s="135" customFormat="1" ht="28.5" x14ac:dyDescent="0.2">
      <c r="A73" s="139" t="s">
        <v>76</v>
      </c>
      <c r="B73" s="139"/>
      <c r="C73" s="139">
        <v>140</v>
      </c>
      <c r="D73" s="139"/>
      <c r="E73" s="139">
        <v>140</v>
      </c>
      <c r="F73" s="141">
        <v>100</v>
      </c>
      <c r="G73" s="139">
        <v>140</v>
      </c>
      <c r="H73" s="139">
        <v>100</v>
      </c>
      <c r="J73" s="136"/>
    </row>
    <row r="74" spans="1:10" s="137" customFormat="1" ht="30" x14ac:dyDescent="0.25">
      <c r="A74" s="161" t="s">
        <v>41</v>
      </c>
      <c r="B74" s="161"/>
      <c r="C74" s="161">
        <v>140</v>
      </c>
      <c r="D74" s="161"/>
      <c r="E74" s="161">
        <v>140</v>
      </c>
      <c r="F74" s="162">
        <v>100</v>
      </c>
      <c r="G74" s="163">
        <v>140</v>
      </c>
      <c r="H74" s="161">
        <v>100</v>
      </c>
      <c r="J74" s="138"/>
    </row>
    <row r="75" spans="1:10" s="137" customFormat="1" ht="29.25" customHeight="1" x14ac:dyDescent="0.2">
      <c r="A75" s="101" t="s">
        <v>55</v>
      </c>
      <c r="B75" s="101"/>
      <c r="C75" s="101">
        <v>140</v>
      </c>
      <c r="D75" s="101"/>
      <c r="E75" s="101">
        <v>140</v>
      </c>
      <c r="F75" s="92">
        <v>100</v>
      </c>
      <c r="G75" s="101">
        <v>140</v>
      </c>
      <c r="H75" s="101">
        <v>100</v>
      </c>
      <c r="J75" s="138"/>
    </row>
    <row r="76" spans="1:10" s="137" customFormat="1" ht="29.25" customHeight="1" x14ac:dyDescent="0.2">
      <c r="A76" s="101" t="s">
        <v>63</v>
      </c>
      <c r="B76" s="101"/>
      <c r="C76" s="101">
        <v>140</v>
      </c>
      <c r="D76" s="101"/>
      <c r="E76" s="101">
        <v>140</v>
      </c>
      <c r="F76" s="92">
        <v>100</v>
      </c>
      <c r="G76" s="101">
        <v>140</v>
      </c>
      <c r="H76" s="101">
        <v>100</v>
      </c>
      <c r="J76" s="138"/>
    </row>
    <row r="77" spans="1:10" s="154" customFormat="1" ht="43.5" customHeight="1" x14ac:dyDescent="0.25">
      <c r="A77" s="145" t="s">
        <v>77</v>
      </c>
      <c r="B77" s="145">
        <v>3922.94</v>
      </c>
      <c r="C77" s="145">
        <v>1348</v>
      </c>
      <c r="D77" s="145">
        <v>34.36</v>
      </c>
      <c r="E77" s="145">
        <v>1348</v>
      </c>
      <c r="F77" s="153">
        <v>100</v>
      </c>
      <c r="G77" s="146">
        <v>1348</v>
      </c>
      <c r="H77" s="145">
        <v>100</v>
      </c>
      <c r="J77" s="155"/>
    </row>
    <row r="78" spans="1:10" s="151" customFormat="1" ht="34.5" customHeight="1" x14ac:dyDescent="0.25">
      <c r="A78" s="149" t="s">
        <v>78</v>
      </c>
      <c r="B78" s="149">
        <v>3922.94</v>
      </c>
      <c r="C78" s="149">
        <v>1348</v>
      </c>
      <c r="D78" s="149">
        <v>34.36</v>
      </c>
      <c r="E78" s="149">
        <v>1348</v>
      </c>
      <c r="F78" s="150">
        <v>100</v>
      </c>
      <c r="G78" s="149">
        <v>1348</v>
      </c>
      <c r="H78" s="149">
        <v>100</v>
      </c>
      <c r="J78" s="152"/>
    </row>
    <row r="79" spans="1:10" s="137" customFormat="1" ht="30" x14ac:dyDescent="0.25">
      <c r="A79" s="161" t="s">
        <v>43</v>
      </c>
      <c r="B79" s="161">
        <v>1184.33</v>
      </c>
      <c r="C79" s="161">
        <v>1348</v>
      </c>
      <c r="D79" s="161">
        <v>113.82</v>
      </c>
      <c r="E79" s="161">
        <v>1348</v>
      </c>
      <c r="F79" s="162">
        <v>100</v>
      </c>
      <c r="G79" s="163">
        <v>1348</v>
      </c>
      <c r="H79" s="161">
        <v>100</v>
      </c>
      <c r="J79" s="138"/>
    </row>
    <row r="80" spans="1:10" s="137" customFormat="1" ht="28.5" x14ac:dyDescent="0.2">
      <c r="A80" s="101" t="s">
        <v>64</v>
      </c>
      <c r="B80" s="101">
        <v>1184.33</v>
      </c>
      <c r="C80" s="101">
        <v>1348</v>
      </c>
      <c r="D80" s="101">
        <v>113.82</v>
      </c>
      <c r="E80" s="101">
        <v>1348</v>
      </c>
      <c r="F80" s="92">
        <v>100</v>
      </c>
      <c r="G80" s="101">
        <v>1348</v>
      </c>
      <c r="H80" s="101">
        <v>100</v>
      </c>
      <c r="J80" s="138"/>
    </row>
    <row r="81" spans="1:10" s="137" customFormat="1" ht="28.5" x14ac:dyDescent="0.2">
      <c r="A81" s="101" t="s">
        <v>65</v>
      </c>
      <c r="B81" s="101">
        <v>1184.33</v>
      </c>
      <c r="C81" s="101">
        <v>1348</v>
      </c>
      <c r="D81" s="101">
        <v>113.82</v>
      </c>
      <c r="E81" s="101">
        <v>1348</v>
      </c>
      <c r="F81" s="92">
        <v>100</v>
      </c>
      <c r="G81" s="101">
        <v>1348</v>
      </c>
      <c r="H81" s="101">
        <v>100</v>
      </c>
      <c r="J81" s="138"/>
    </row>
    <row r="82" spans="1:10" s="137" customFormat="1" ht="45" x14ac:dyDescent="0.25">
      <c r="A82" s="161" t="s">
        <v>58</v>
      </c>
      <c r="B82" s="161">
        <v>1717.22</v>
      </c>
      <c r="C82" s="161"/>
      <c r="D82" s="161"/>
      <c r="E82" s="161"/>
      <c r="F82" s="162"/>
      <c r="G82" s="163"/>
      <c r="H82" s="161"/>
      <c r="J82" s="138"/>
    </row>
    <row r="83" spans="1:10" s="137" customFormat="1" ht="28.5" x14ac:dyDescent="0.2">
      <c r="A83" s="101" t="s">
        <v>64</v>
      </c>
      <c r="B83" s="101">
        <v>1717.22</v>
      </c>
      <c r="C83" s="101"/>
      <c r="D83" s="101"/>
      <c r="E83" s="101"/>
      <c r="F83" s="92"/>
      <c r="G83" s="101"/>
      <c r="H83" s="101"/>
      <c r="J83" s="138"/>
    </row>
    <row r="84" spans="1:10" s="137" customFormat="1" ht="28.5" x14ac:dyDescent="0.2">
      <c r="A84" s="101" t="s">
        <v>65</v>
      </c>
      <c r="B84" s="101">
        <v>1717.22</v>
      </c>
      <c r="C84" s="101"/>
      <c r="D84" s="101"/>
      <c r="E84" s="101"/>
      <c r="F84" s="92"/>
      <c r="G84" s="101"/>
      <c r="H84" s="101"/>
      <c r="J84" s="138"/>
    </row>
    <row r="85" spans="1:10" s="137" customFormat="1" ht="30" x14ac:dyDescent="0.25">
      <c r="A85" s="161" t="s">
        <v>45</v>
      </c>
      <c r="B85" s="161">
        <v>520</v>
      </c>
      <c r="C85" s="161"/>
      <c r="D85" s="161"/>
      <c r="E85" s="161"/>
      <c r="F85" s="162"/>
      <c r="G85" s="163"/>
      <c r="H85" s="161"/>
      <c r="J85" s="138"/>
    </row>
    <row r="86" spans="1:10" s="137" customFormat="1" ht="28.5" x14ac:dyDescent="0.2">
      <c r="A86" s="101" t="s">
        <v>64</v>
      </c>
      <c r="B86" s="101">
        <v>520</v>
      </c>
      <c r="C86" s="101"/>
      <c r="D86" s="101"/>
      <c r="E86" s="101"/>
      <c r="F86" s="92"/>
      <c r="G86" s="101"/>
      <c r="H86" s="101"/>
      <c r="J86" s="138"/>
    </row>
    <row r="87" spans="1:10" s="137" customFormat="1" ht="28.5" x14ac:dyDescent="0.2">
      <c r="A87" s="101" t="s">
        <v>65</v>
      </c>
      <c r="B87" s="101">
        <v>520</v>
      </c>
      <c r="C87" s="101"/>
      <c r="D87" s="101"/>
      <c r="E87" s="101"/>
      <c r="F87" s="92"/>
      <c r="G87" s="101"/>
      <c r="H87" s="101"/>
      <c r="J87" s="138"/>
    </row>
    <row r="88" spans="1:10" s="137" customFormat="1" ht="45" x14ac:dyDescent="0.25">
      <c r="A88" s="161" t="s">
        <v>59</v>
      </c>
      <c r="B88" s="161">
        <v>501.39</v>
      </c>
      <c r="C88" s="161"/>
      <c r="D88" s="161"/>
      <c r="E88" s="161"/>
      <c r="F88" s="162"/>
      <c r="G88" s="163"/>
      <c r="H88" s="161"/>
      <c r="J88" s="138"/>
    </row>
    <row r="89" spans="1:10" s="137" customFormat="1" ht="28.5" x14ac:dyDescent="0.2">
      <c r="A89" s="101" t="s">
        <v>64</v>
      </c>
      <c r="B89" s="101">
        <v>501.39</v>
      </c>
      <c r="C89" s="101"/>
      <c r="D89" s="101"/>
      <c r="E89" s="101"/>
      <c r="F89" s="92"/>
      <c r="G89" s="101"/>
      <c r="H89" s="101"/>
      <c r="J89" s="138"/>
    </row>
    <row r="90" spans="1:10" s="137" customFormat="1" ht="28.5" x14ac:dyDescent="0.2">
      <c r="A90" s="101" t="s">
        <v>65</v>
      </c>
      <c r="B90" s="101">
        <v>501.39</v>
      </c>
      <c r="C90" s="101"/>
      <c r="D90" s="101"/>
      <c r="E90" s="101"/>
      <c r="F90" s="92"/>
      <c r="G90" s="101"/>
      <c r="H90" s="101"/>
      <c r="J90" s="138"/>
    </row>
  </sheetData>
  <mergeCells count="1">
    <mergeCell ref="A1:H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PRI I RAS PO EKON KLASIFIKACIJI</vt:lpstr>
      <vt:lpstr>PRI I RAS PO IZVORIMA</vt:lpstr>
      <vt:lpstr>RAS PO FUNK KLASIFIKACIJI</vt:lpstr>
      <vt:lpstr>RAS PO PROG KLASIFIKACIJI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2023-10-26T18:25:26Z</cp:lastPrinted>
  <dcterms:created xsi:type="dcterms:W3CDTF">2022-08-12T12:51:27Z</dcterms:created>
  <dcterms:modified xsi:type="dcterms:W3CDTF">2023-12-21T20:50:10Z</dcterms:modified>
</cp:coreProperties>
</file>