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76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G298" i="9"/>
  <c r="F298" i="9"/>
  <c r="H297" i="9"/>
  <c r="G297" i="9"/>
  <c r="F297" i="9"/>
  <c r="H296" i="9"/>
  <c r="G296" i="9"/>
  <c r="F296" i="9"/>
  <c r="E296" i="9"/>
  <c r="H295" i="9"/>
  <c r="G295" i="9"/>
  <c r="F295" i="9"/>
  <c r="H294" i="9"/>
  <c r="G294" i="9"/>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H282" i="9"/>
  <c r="G282" i="9"/>
  <c r="F282" i="9"/>
  <c r="H281" i="9"/>
  <c r="G281" i="9"/>
  <c r="F281" i="9"/>
  <c r="F280" i="9"/>
  <c r="F279" i="9"/>
  <c r="F278" i="9"/>
  <c r="F276" i="9"/>
  <c r="L275" i="9"/>
  <c r="F275" i="9" s="1"/>
  <c r="H275" i="9"/>
  <c r="F274" i="9"/>
  <c r="I273" i="9"/>
  <c r="H273" i="9"/>
  <c r="F273" i="9"/>
  <c r="E272" i="9"/>
  <c r="M271" i="9"/>
  <c r="L271" i="9"/>
  <c r="E271" i="9"/>
  <c r="M270" i="9"/>
  <c r="L270" i="9"/>
  <c r="F270" i="9"/>
  <c r="E270" i="9"/>
  <c r="M269" i="9"/>
  <c r="L269" i="9"/>
  <c r="F269" i="9" s="1"/>
  <c r="E269" i="9"/>
  <c r="M268" i="9"/>
  <c r="L268" i="9"/>
  <c r="E268" i="9"/>
  <c r="M267" i="9"/>
  <c r="L267" i="9"/>
  <c r="E267" i="9"/>
  <c r="M266" i="9"/>
  <c r="L266" i="9"/>
  <c r="F266" i="9"/>
  <c r="E266" i="9"/>
  <c r="M265" i="9"/>
  <c r="L265" i="9"/>
  <c r="F265" i="9" s="1"/>
  <c r="E265" i="9"/>
  <c r="M264" i="9"/>
  <c r="L264" i="9"/>
  <c r="E264" i="9"/>
  <c r="M263" i="9"/>
  <c r="L263" i="9"/>
  <c r="E263" i="9"/>
  <c r="M262" i="9"/>
  <c r="L262" i="9"/>
  <c r="F262" i="9"/>
  <c r="E262" i="9"/>
  <c r="M261" i="9"/>
  <c r="L261" i="9"/>
  <c r="F261" i="9" s="1"/>
  <c r="E261" i="9"/>
  <c r="M260" i="9"/>
  <c r="L260" i="9"/>
  <c r="E260" i="9"/>
  <c r="M259" i="9"/>
  <c r="L259" i="9"/>
  <c r="E259" i="9"/>
  <c r="M258" i="9"/>
  <c r="L258" i="9"/>
  <c r="F258" i="9"/>
  <c r="E258" i="9"/>
  <c r="M257" i="9"/>
  <c r="L257" i="9"/>
  <c r="F257" i="9" s="1"/>
  <c r="E257" i="9"/>
  <c r="M256" i="9"/>
  <c r="L256" i="9"/>
  <c r="E256" i="9"/>
  <c r="M255" i="9"/>
  <c r="L255" i="9"/>
  <c r="E255" i="9"/>
  <c r="M254" i="9"/>
  <c r="L254" i="9"/>
  <c r="F254" i="9"/>
  <c r="E254" i="9"/>
  <c r="M253" i="9"/>
  <c r="L253" i="9"/>
  <c r="F253" i="9" s="1"/>
  <c r="E253" i="9"/>
  <c r="M252" i="9"/>
  <c r="L252" i="9"/>
  <c r="E252" i="9"/>
  <c r="M251" i="9"/>
  <c r="L251" i="9"/>
  <c r="E251" i="9"/>
  <c r="M250" i="9"/>
  <c r="L250" i="9"/>
  <c r="F250" i="9"/>
  <c r="E250" i="9"/>
  <c r="M249" i="9"/>
  <c r="L249" i="9"/>
  <c r="F249" i="9" s="1"/>
  <c r="E249" i="9"/>
  <c r="M248" i="9"/>
  <c r="L248" i="9"/>
  <c r="E248" i="9"/>
  <c r="M247" i="9"/>
  <c r="L247" i="9"/>
  <c r="E247" i="9"/>
  <c r="M246" i="9"/>
  <c r="L246" i="9"/>
  <c r="F246" i="9"/>
  <c r="E246" i="9"/>
  <c r="M245" i="9"/>
  <c r="L245" i="9"/>
  <c r="F245" i="9" s="1"/>
  <c r="E245" i="9"/>
  <c r="M244" i="9"/>
  <c r="L244" i="9"/>
  <c r="E244" i="9"/>
  <c r="M243" i="9"/>
  <c r="L243" i="9"/>
  <c r="E243" i="9"/>
  <c r="M242" i="9"/>
  <c r="L242" i="9"/>
  <c r="F242" i="9"/>
  <c r="E242" i="9"/>
  <c r="M241" i="9"/>
  <c r="L241" i="9"/>
  <c r="F241" i="9" s="1"/>
  <c r="E241" i="9"/>
  <c r="M240" i="9"/>
  <c r="L240" i="9"/>
  <c r="E240" i="9"/>
  <c r="M239" i="9"/>
  <c r="L239" i="9"/>
  <c r="E239" i="9"/>
  <c r="M238" i="9"/>
  <c r="L238" i="9"/>
  <c r="F238" i="9"/>
  <c r="E238" i="9"/>
  <c r="M237" i="9"/>
  <c r="L237" i="9"/>
  <c r="F237" i="9" s="1"/>
  <c r="E237" i="9"/>
  <c r="M236" i="9"/>
  <c r="L236" i="9"/>
  <c r="E236" i="9"/>
  <c r="M235" i="9"/>
  <c r="L235" i="9"/>
  <c r="E235" i="9"/>
  <c r="M234" i="9"/>
  <c r="L234" i="9"/>
  <c r="F234" i="9"/>
  <c r="E234" i="9"/>
  <c r="B234" i="9" s="1"/>
  <c r="M233" i="9"/>
  <c r="L233" i="9"/>
  <c r="F233" i="9" s="1"/>
  <c r="E233" i="9"/>
  <c r="M232" i="9"/>
  <c r="L232" i="9"/>
  <c r="E232" i="9"/>
  <c r="M231" i="9"/>
  <c r="L231" i="9"/>
  <c r="E231" i="9"/>
  <c r="M230" i="9"/>
  <c r="L230" i="9"/>
  <c r="F230" i="9"/>
  <c r="E230" i="9"/>
  <c r="B230" i="9" s="1"/>
  <c r="M229" i="9"/>
  <c r="L229" i="9"/>
  <c r="F229" i="9" s="1"/>
  <c r="E229" i="9"/>
  <c r="M228" i="9"/>
  <c r="L228" i="9"/>
  <c r="E228" i="9"/>
  <c r="M227" i="9"/>
  <c r="L227" i="9"/>
  <c r="E227" i="9"/>
  <c r="M226" i="9"/>
  <c r="L226" i="9"/>
  <c r="F226" i="9"/>
  <c r="E226" i="9"/>
  <c r="B226" i="9" s="1"/>
  <c r="M225" i="9"/>
  <c r="L225" i="9"/>
  <c r="F225" i="9" s="1"/>
  <c r="E225" i="9"/>
  <c r="M224" i="9"/>
  <c r="L224" i="9"/>
  <c r="E224" i="9"/>
  <c r="M223" i="9"/>
  <c r="L223" i="9"/>
  <c r="E223" i="9"/>
  <c r="M222" i="9"/>
  <c r="L222" i="9"/>
  <c r="F222" i="9"/>
  <c r="E222" i="9"/>
  <c r="B222" i="9" s="1"/>
  <c r="M221" i="9"/>
  <c r="L221" i="9"/>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F22" i="9"/>
  <c r="F21" i="9"/>
  <c r="F4" i="9"/>
  <c r="O3" i="9"/>
  <c r="G275" i="9" s="1"/>
  <c r="I3" i="9"/>
  <c r="H3" i="9"/>
  <c r="G3" i="9"/>
  <c r="D101" i="8"/>
  <c r="I36" i="3" s="1"/>
  <c r="D95" i="8"/>
  <c r="D90" i="8"/>
  <c r="D85" i="8"/>
  <c r="C1560" i="1" s="1"/>
  <c r="H1560" i="1" s="1"/>
  <c r="D80" i="8"/>
  <c r="D75" i="8"/>
  <c r="C1550" i="1" s="1"/>
  <c r="H1550" i="1" s="1"/>
  <c r="D70" i="8"/>
  <c r="D65" i="8"/>
  <c r="D60" i="8"/>
  <c r="D55" i="8"/>
  <c r="D50" i="8"/>
  <c r="D44" i="8"/>
  <c r="C1519" i="1" s="1"/>
  <c r="H1519" i="1" s="1"/>
  <c r="D36" i="8"/>
  <c r="D26" i="8"/>
  <c r="D24" i="8" s="1"/>
  <c r="D18" i="8"/>
  <c r="D8" i="8"/>
  <c r="D6" i="8" s="1"/>
  <c r="C1481" i="1" s="1"/>
  <c r="G1481" i="1" s="1"/>
  <c r="E44" i="7"/>
  <c r="D44" i="7"/>
  <c r="D38" i="7" s="1"/>
  <c r="H31" i="3" s="1"/>
  <c r="E39" i="7"/>
  <c r="E38" i="7" s="1"/>
  <c r="D39" i="7"/>
  <c r="E30" i="7"/>
  <c r="D30" i="7"/>
  <c r="E23" i="7"/>
  <c r="D23" i="7"/>
  <c r="D22" i="7" s="1"/>
  <c r="E22" i="7"/>
  <c r="E14" i="7"/>
  <c r="D14" i="7"/>
  <c r="E7" i="7"/>
  <c r="E6" i="7" s="1"/>
  <c r="E5" i="7" s="1"/>
  <c r="I29" i="3"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250" i="5"/>
  <c r="C1227" i="1" s="1"/>
  <c r="F249" i="5"/>
  <c r="F248" i="5"/>
  <c r="F247" i="5"/>
  <c r="E246" i="5"/>
  <c r="D1223" i="1" s="1"/>
  <c r="H1223" i="1" s="1"/>
  <c r="D246" i="5"/>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E180" i="5"/>
  <c r="E177" i="5" s="1"/>
  <c r="D1154" i="1" s="1"/>
  <c r="D180" i="5"/>
  <c r="D177" i="5" s="1"/>
  <c r="G307" i="9"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E417" i="4"/>
  <c r="D412" i="1" s="1"/>
  <c r="D417" i="4"/>
  <c r="F417" i="4" s="1"/>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0" i="1"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H1574" i="1" s="1"/>
  <c r="C1573" i="1"/>
  <c r="H1572" i="1"/>
  <c r="G1572" i="1"/>
  <c r="C1572" i="1"/>
  <c r="H1571" i="1"/>
  <c r="G1571" i="1"/>
  <c r="C1571" i="1"/>
  <c r="G1570" i="1"/>
  <c r="C1570" i="1"/>
  <c r="H1570" i="1" s="1"/>
  <c r="C1569" i="1"/>
  <c r="C1568" i="1"/>
  <c r="H1568" i="1" s="1"/>
  <c r="H1567" i="1"/>
  <c r="C1567" i="1"/>
  <c r="G1567" i="1" s="1"/>
  <c r="C1566" i="1"/>
  <c r="H1566" i="1" s="1"/>
  <c r="C1565" i="1"/>
  <c r="C1564" i="1"/>
  <c r="H1564" i="1" s="1"/>
  <c r="C1563" i="1"/>
  <c r="G1563" i="1" s="1"/>
  <c r="C1562" i="1"/>
  <c r="H1562" i="1" s="1"/>
  <c r="C1561" i="1"/>
  <c r="H1559" i="1"/>
  <c r="G1559" i="1"/>
  <c r="C1559" i="1"/>
  <c r="C1558" i="1"/>
  <c r="H1558" i="1" s="1"/>
  <c r="C1557" i="1"/>
  <c r="H1556" i="1"/>
  <c r="G1556" i="1"/>
  <c r="C1556" i="1"/>
  <c r="H1555" i="1"/>
  <c r="G1555" i="1"/>
  <c r="C1555" i="1"/>
  <c r="G1554" i="1"/>
  <c r="C1554" i="1"/>
  <c r="H1554" i="1" s="1"/>
  <c r="C1553" i="1"/>
  <c r="H1552" i="1"/>
  <c r="G1552" i="1"/>
  <c r="C1552" i="1"/>
  <c r="G1551" i="1"/>
  <c r="C1551" i="1"/>
  <c r="H1551"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C1535" i="1"/>
  <c r="H1535" i="1" s="1"/>
  <c r="C1534" i="1"/>
  <c r="H1534" i="1" s="1"/>
  <c r="C1533" i="1"/>
  <c r="H1532" i="1"/>
  <c r="G1532" i="1"/>
  <c r="C1532" i="1"/>
  <c r="C1531" i="1"/>
  <c r="H1531" i="1" s="1"/>
  <c r="C1530" i="1"/>
  <c r="H1530" i="1" s="1"/>
  <c r="C1529" i="1"/>
  <c r="C1528" i="1"/>
  <c r="G1528" i="1" s="1"/>
  <c r="C1527" i="1"/>
  <c r="H1527" i="1" s="1"/>
  <c r="C1526" i="1"/>
  <c r="H1526" i="1" s="1"/>
  <c r="C1525" i="1"/>
  <c r="C1523" i="1"/>
  <c r="H1523" i="1" s="1"/>
  <c r="C1522" i="1"/>
  <c r="H1522" i="1" s="1"/>
  <c r="C1521" i="1"/>
  <c r="C1520" i="1"/>
  <c r="G1520" i="1" s="1"/>
  <c r="H1516" i="1"/>
  <c r="C1516" i="1"/>
  <c r="G1516" i="1" s="1"/>
  <c r="H1515" i="1"/>
  <c r="G1515" i="1"/>
  <c r="C1515" i="1"/>
  <c r="C1514" i="1"/>
  <c r="H1514" i="1" s="1"/>
  <c r="C1513" i="1"/>
  <c r="H1512" i="1"/>
  <c r="C1512" i="1"/>
  <c r="G1512" i="1" s="1"/>
  <c r="H1511" i="1"/>
  <c r="G1511" i="1"/>
  <c r="C1511" i="1"/>
  <c r="C1510" i="1"/>
  <c r="H1510" i="1" s="1"/>
  <c r="C1509" i="1"/>
  <c r="H1508" i="1"/>
  <c r="C1508" i="1"/>
  <c r="G1508" i="1" s="1"/>
  <c r="H1507" i="1"/>
  <c r="C1507" i="1"/>
  <c r="G1507" i="1" s="1"/>
  <c r="C1506" i="1"/>
  <c r="H1506" i="1" s="1"/>
  <c r="C1505" i="1"/>
  <c r="C1504" i="1"/>
  <c r="G1504" i="1" s="1"/>
  <c r="C1503" i="1"/>
  <c r="G1503" i="1" s="1"/>
  <c r="C1502" i="1"/>
  <c r="H1502" i="1" s="1"/>
  <c r="C1500" i="1"/>
  <c r="G1500" i="1" s="1"/>
  <c r="C1499" i="1"/>
  <c r="H1499" i="1" s="1"/>
  <c r="C1498" i="1"/>
  <c r="H1498" i="1" s="1"/>
  <c r="C1497" i="1"/>
  <c r="H1496" i="1"/>
  <c r="C1496" i="1"/>
  <c r="G1496" i="1" s="1"/>
  <c r="H1495" i="1"/>
  <c r="G1495" i="1"/>
  <c r="C1495" i="1"/>
  <c r="C1494" i="1"/>
  <c r="H1494" i="1" s="1"/>
  <c r="C1493" i="1"/>
  <c r="C1492" i="1"/>
  <c r="G1492" i="1" s="1"/>
  <c r="C1491" i="1"/>
  <c r="H1491" i="1" s="1"/>
  <c r="C1490" i="1"/>
  <c r="H1490" i="1" s="1"/>
  <c r="C1489" i="1"/>
  <c r="H1488" i="1"/>
  <c r="C1488" i="1"/>
  <c r="G1488" i="1" s="1"/>
  <c r="C1487" i="1"/>
  <c r="H1487" i="1" s="1"/>
  <c r="C1486" i="1"/>
  <c r="H1486" i="1" s="1"/>
  <c r="C1485" i="1"/>
  <c r="G1485" i="1" s="1"/>
  <c r="G1484" i="1"/>
  <c r="C1484" i="1"/>
  <c r="H1484" i="1" s="1"/>
  <c r="C1482" i="1"/>
  <c r="H1482" i="1" s="1"/>
  <c r="C1480" i="1"/>
  <c r="H1480" i="1" s="1"/>
  <c r="H1479" i="1"/>
  <c r="D1479" i="1"/>
  <c r="J1479" i="1" s="1"/>
  <c r="C1479" i="1"/>
  <c r="G1479" i="1" s="1"/>
  <c r="I1479" i="1" s="1"/>
  <c r="D1478" i="1"/>
  <c r="H1478" i="1" s="1"/>
  <c r="C1478" i="1"/>
  <c r="H1477" i="1"/>
  <c r="D1477" i="1"/>
  <c r="J1477" i="1" s="1"/>
  <c r="C1477" i="1"/>
  <c r="G1477" i="1" s="1"/>
  <c r="I1477" i="1" s="1"/>
  <c r="D1476" i="1"/>
  <c r="H1476" i="1" s="1"/>
  <c r="C1476" i="1"/>
  <c r="D1475" i="1"/>
  <c r="H1475" i="1" s="1"/>
  <c r="C1475" i="1"/>
  <c r="H1474" i="1"/>
  <c r="D1474" i="1"/>
  <c r="J1474" i="1" s="1"/>
  <c r="C1474" i="1"/>
  <c r="G1474" i="1" s="1"/>
  <c r="I1474" i="1" s="1"/>
  <c r="D1473" i="1"/>
  <c r="H1473" i="1" s="1"/>
  <c r="C1473" i="1"/>
  <c r="H1472" i="1"/>
  <c r="D1472" i="1"/>
  <c r="J1472" i="1" s="1"/>
  <c r="C1472" i="1"/>
  <c r="G1472" i="1" s="1"/>
  <c r="I1472" i="1" s="1"/>
  <c r="D1471" i="1"/>
  <c r="H1471" i="1" s="1"/>
  <c r="C1471" i="1"/>
  <c r="D1470" i="1"/>
  <c r="H1470" i="1" s="1"/>
  <c r="C1470" i="1"/>
  <c r="D1469" i="1"/>
  <c r="H1469" i="1" s="1"/>
  <c r="C1469" i="1"/>
  <c r="H1468" i="1"/>
  <c r="D1468" i="1"/>
  <c r="J1468" i="1" s="1"/>
  <c r="C1468" i="1"/>
  <c r="G1468" i="1" s="1"/>
  <c r="I1468" i="1" s="1"/>
  <c r="D1467" i="1"/>
  <c r="H1467" i="1" s="1"/>
  <c r="C1467" i="1"/>
  <c r="H1466" i="1"/>
  <c r="D1466" i="1"/>
  <c r="J1466" i="1" s="1"/>
  <c r="C1466" i="1"/>
  <c r="G1466" i="1" s="1"/>
  <c r="I1466" i="1" s="1"/>
  <c r="D1465" i="1"/>
  <c r="H1465" i="1" s="1"/>
  <c r="C1465" i="1"/>
  <c r="H1464" i="1"/>
  <c r="D1464" i="1"/>
  <c r="J1464" i="1" s="1"/>
  <c r="C1464" i="1"/>
  <c r="G1464" i="1" s="1"/>
  <c r="I1464" i="1" s="1"/>
  <c r="D1463" i="1"/>
  <c r="H1463" i="1" s="1"/>
  <c r="C1463" i="1"/>
  <c r="H1462" i="1"/>
  <c r="D1462" i="1"/>
  <c r="J1462" i="1" s="1"/>
  <c r="C1462" i="1"/>
  <c r="G1462" i="1" s="1"/>
  <c r="I1462" i="1" s="1"/>
  <c r="H1461" i="1"/>
  <c r="D1461" i="1"/>
  <c r="C1461" i="1"/>
  <c r="G1461" i="1" s="1"/>
  <c r="D1460" i="1"/>
  <c r="H1460" i="1" s="1"/>
  <c r="C1460" i="1"/>
  <c r="H1459" i="1"/>
  <c r="D1459" i="1"/>
  <c r="J1459" i="1" s="1"/>
  <c r="C1459" i="1"/>
  <c r="G1459" i="1" s="1"/>
  <c r="I1459" i="1" s="1"/>
  <c r="D1458" i="1"/>
  <c r="H1458" i="1" s="1"/>
  <c r="C1458" i="1"/>
  <c r="H1457" i="1"/>
  <c r="D1457" i="1"/>
  <c r="C1457" i="1"/>
  <c r="G1457" i="1" s="1"/>
  <c r="I1457" i="1" s="1"/>
  <c r="D1456" i="1"/>
  <c r="H1456" i="1" s="1"/>
  <c r="C1456" i="1"/>
  <c r="H1455" i="1"/>
  <c r="D1455" i="1"/>
  <c r="J1455" i="1" s="1"/>
  <c r="C1455" i="1"/>
  <c r="G1455" i="1" s="1"/>
  <c r="I1455" i="1" s="1"/>
  <c r="D1454" i="1"/>
  <c r="C1454" i="1"/>
  <c r="G1454" i="1" s="1"/>
  <c r="D1453" i="1"/>
  <c r="D1452" i="1"/>
  <c r="H1452" i="1" s="1"/>
  <c r="C1452" i="1"/>
  <c r="H1451" i="1"/>
  <c r="D1451" i="1"/>
  <c r="J1451" i="1" s="1"/>
  <c r="C1451" i="1"/>
  <c r="G1451" i="1" s="1"/>
  <c r="I1451" i="1" s="1"/>
  <c r="D1450" i="1"/>
  <c r="H1450" i="1" s="1"/>
  <c r="C1450" i="1"/>
  <c r="H1449" i="1"/>
  <c r="D1449" i="1"/>
  <c r="J1449" i="1" s="1"/>
  <c r="C1449" i="1"/>
  <c r="G1449" i="1" s="1"/>
  <c r="I1449" i="1" s="1"/>
  <c r="D1448" i="1"/>
  <c r="H1448" i="1" s="1"/>
  <c r="C1448" i="1"/>
  <c r="H1447" i="1"/>
  <c r="D1447" i="1"/>
  <c r="J1447" i="1" s="1"/>
  <c r="C1447" i="1"/>
  <c r="G1447" i="1" s="1"/>
  <c r="I1447" i="1" s="1"/>
  <c r="D1446" i="1"/>
  <c r="H1446" i="1" s="1"/>
  <c r="C1446" i="1"/>
  <c r="G1445" i="1"/>
  <c r="D1445" i="1"/>
  <c r="C1445" i="1"/>
  <c r="J1445" i="1" s="1"/>
  <c r="D1444" i="1"/>
  <c r="C1444" i="1"/>
  <c r="H1444" i="1" s="1"/>
  <c r="G1443" i="1"/>
  <c r="D1443" i="1"/>
  <c r="C1443" i="1"/>
  <c r="J1443" i="1" s="1"/>
  <c r="D1442" i="1"/>
  <c r="C1442" i="1"/>
  <c r="H1442" i="1" s="1"/>
  <c r="G1441" i="1"/>
  <c r="D1441" i="1"/>
  <c r="C1441" i="1"/>
  <c r="J1441" i="1" s="1"/>
  <c r="D1440" i="1"/>
  <c r="C1440" i="1"/>
  <c r="H1440" i="1" s="1"/>
  <c r="G1439" i="1"/>
  <c r="D1439" i="1"/>
  <c r="C1439" i="1"/>
  <c r="J1439" i="1" s="1"/>
  <c r="G1438" i="1"/>
  <c r="D1438" i="1"/>
  <c r="C1438" i="1"/>
  <c r="H1438" i="1" s="1"/>
  <c r="G1437" i="1"/>
  <c r="D1437" i="1"/>
  <c r="C1437" i="1"/>
  <c r="H1437" i="1" s="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G1420"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D1275" i="1"/>
  <c r="H1275" i="1" s="1"/>
  <c r="C1275"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G1265" i="1" s="1"/>
  <c r="C1265" i="1"/>
  <c r="D1264" i="1"/>
  <c r="G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D1243" i="1"/>
  <c r="H1243" i="1" s="1"/>
  <c r="C1243" i="1"/>
  <c r="D1242" i="1"/>
  <c r="C1242" i="1"/>
  <c r="D1241" i="1"/>
  <c r="G1241" i="1" s="1"/>
  <c r="C1241" i="1"/>
  <c r="D1240" i="1"/>
  <c r="C1240" i="1"/>
  <c r="H1239" i="1"/>
  <c r="G1239" i="1"/>
  <c r="D1239" i="1"/>
  <c r="C1239" i="1"/>
  <c r="H1238" i="1"/>
  <c r="G1238" i="1"/>
  <c r="D1238" i="1"/>
  <c r="C1238" i="1"/>
  <c r="D1237" i="1"/>
  <c r="C1237" i="1"/>
  <c r="D1236" i="1"/>
  <c r="H1234" i="1"/>
  <c r="G1234" i="1"/>
  <c r="D1234" i="1"/>
  <c r="C1234" i="1"/>
  <c r="D1233" i="1"/>
  <c r="C1233" i="1"/>
  <c r="D1232" i="1"/>
  <c r="C1232" i="1"/>
  <c r="H1231" i="1"/>
  <c r="G1231" i="1"/>
  <c r="D1231" i="1"/>
  <c r="C1231" i="1"/>
  <c r="H1230" i="1"/>
  <c r="G1230" i="1"/>
  <c r="D1230" i="1"/>
  <c r="C1230" i="1"/>
  <c r="D1229" i="1"/>
  <c r="C1229" i="1"/>
  <c r="H1228" i="1"/>
  <c r="G1228" i="1"/>
  <c r="D1228" i="1"/>
  <c r="C1228" i="1"/>
  <c r="D1227" i="1"/>
  <c r="H1226" i="1"/>
  <c r="G1226" i="1"/>
  <c r="D1226" i="1"/>
  <c r="C1226" i="1"/>
  <c r="H1225" i="1"/>
  <c r="G1225" i="1"/>
  <c r="D1225" i="1"/>
  <c r="C1225" i="1"/>
  <c r="D1224" i="1"/>
  <c r="H1224" i="1" s="1"/>
  <c r="C1224" i="1"/>
  <c r="C1223" i="1"/>
  <c r="H1221" i="1"/>
  <c r="G1221" i="1"/>
  <c r="D1221" i="1"/>
  <c r="C1221" i="1"/>
  <c r="H1220" i="1"/>
  <c r="G1220" i="1"/>
  <c r="D1220" i="1"/>
  <c r="C1220" i="1"/>
  <c r="H1219" i="1"/>
  <c r="G1219" i="1"/>
  <c r="D1219" i="1"/>
  <c r="C1219" i="1"/>
  <c r="H1218" i="1"/>
  <c r="G1218" i="1"/>
  <c r="D1218" i="1"/>
  <c r="C1218" i="1"/>
  <c r="D1217" i="1"/>
  <c r="C1217" i="1"/>
  <c r="H1217" i="1" s="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C1165" i="1"/>
  <c r="H1165" i="1" s="1"/>
  <c r="H1164" i="1"/>
  <c r="G1164" i="1"/>
  <c r="D1164" i="1"/>
  <c r="C1164" i="1"/>
  <c r="D1163" i="1"/>
  <c r="H1163" i="1" s="1"/>
  <c r="C1163" i="1"/>
  <c r="H1162" i="1"/>
  <c r="G1162" i="1"/>
  <c r="D1162" i="1"/>
  <c r="C1162" i="1"/>
  <c r="H1161" i="1"/>
  <c r="G1161" i="1"/>
  <c r="D1161" i="1"/>
  <c r="C1161" i="1"/>
  <c r="D1160" i="1"/>
  <c r="C1160" i="1"/>
  <c r="H1160" i="1" s="1"/>
  <c r="H1159" i="1"/>
  <c r="G1159" i="1"/>
  <c r="D1159" i="1"/>
  <c r="C1159" i="1"/>
  <c r="H1158" i="1"/>
  <c r="G1158" i="1"/>
  <c r="D1158" i="1"/>
  <c r="C1158" i="1"/>
  <c r="D1157" i="1"/>
  <c r="D1156" i="1"/>
  <c r="C1156" i="1"/>
  <c r="H1156" i="1" s="1"/>
  <c r="D1155" i="1"/>
  <c r="G1155" i="1" s="1"/>
  <c r="C1155" i="1"/>
  <c r="H1155" i="1" s="1"/>
  <c r="D1151" i="1"/>
  <c r="C1151" i="1"/>
  <c r="H1151" i="1" s="1"/>
  <c r="H1150" i="1"/>
  <c r="G1150" i="1"/>
  <c r="D1150" i="1"/>
  <c r="C1150" i="1"/>
  <c r="H1149" i="1"/>
  <c r="G1149" i="1"/>
  <c r="D1149" i="1"/>
  <c r="C1149" i="1"/>
  <c r="D1148" i="1"/>
  <c r="C1148" i="1"/>
  <c r="H1147" i="1"/>
  <c r="G1147" i="1"/>
  <c r="D1147" i="1"/>
  <c r="C1147" i="1"/>
  <c r="H1146" i="1"/>
  <c r="G1146" i="1"/>
  <c r="D1146" i="1"/>
  <c r="C1146" i="1"/>
  <c r="H1145" i="1"/>
  <c r="G1145" i="1"/>
  <c r="D1145" i="1"/>
  <c r="C1145" i="1"/>
  <c r="D1144" i="1"/>
  <c r="G1144" i="1" s="1"/>
  <c r="C1144" i="1"/>
  <c r="H1144" i="1" s="1"/>
  <c r="H1143" i="1"/>
  <c r="G1143" i="1"/>
  <c r="D1143" i="1"/>
  <c r="C1143" i="1"/>
  <c r="D1142" i="1"/>
  <c r="H1141" i="1"/>
  <c r="G1141" i="1"/>
  <c r="D1141" i="1"/>
  <c r="C1141" i="1"/>
  <c r="H1140" i="1"/>
  <c r="G1140" i="1"/>
  <c r="D1140" i="1"/>
  <c r="C1140" i="1"/>
  <c r="H1139" i="1"/>
  <c r="G1139" i="1"/>
  <c r="D1139" i="1"/>
  <c r="C1139" i="1"/>
  <c r="D1138" i="1"/>
  <c r="C1138" i="1"/>
  <c r="H1138" i="1" s="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D1052" i="1"/>
  <c r="C1052" i="1"/>
  <c r="H1052" i="1" s="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2" i="1" s="1"/>
  <c r="H1031" i="1"/>
  <c r="G1031" i="1"/>
  <c r="D1031" i="1"/>
  <c r="C1031" i="1"/>
  <c r="D1030" i="1"/>
  <c r="C1030" i="1"/>
  <c r="H1030" i="1" s="1"/>
  <c r="H1029" i="1"/>
  <c r="G1029" i="1"/>
  <c r="D1029" i="1"/>
  <c r="C1029" i="1"/>
  <c r="D1028" i="1"/>
  <c r="C1028" i="1"/>
  <c r="H1028" i="1" s="1"/>
  <c r="H1027" i="1"/>
  <c r="G1027" i="1"/>
  <c r="D1027" i="1"/>
  <c r="C1027" i="1"/>
  <c r="H1026" i="1"/>
  <c r="G1026" i="1"/>
  <c r="D1026" i="1"/>
  <c r="C1026" i="1"/>
  <c r="D1025" i="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D1004" i="1"/>
  <c r="C1004" i="1"/>
  <c r="D1003" i="1"/>
  <c r="C1003" i="1"/>
  <c r="H1003" i="1" s="1"/>
  <c r="H1002" i="1"/>
  <c r="G1002" i="1"/>
  <c r="D1002" i="1"/>
  <c r="C1002" i="1"/>
  <c r="H1001" i="1"/>
  <c r="G1001" i="1"/>
  <c r="D1001" i="1"/>
  <c r="C1001" i="1"/>
  <c r="D1000" i="1"/>
  <c r="C1000" i="1"/>
  <c r="H1000" i="1" s="1"/>
  <c r="D999" i="1"/>
  <c r="C999" i="1"/>
  <c r="H999" i="1" s="1"/>
  <c r="D998" i="1"/>
  <c r="C998" i="1"/>
  <c r="D996" i="1"/>
  <c r="C996" i="1"/>
  <c r="H995" i="1"/>
  <c r="G995" i="1"/>
  <c r="D995" i="1"/>
  <c r="C995" i="1"/>
  <c r="H994" i="1"/>
  <c r="G994" i="1"/>
  <c r="D994" i="1"/>
  <c r="C994" i="1"/>
  <c r="D993" i="1"/>
  <c r="C993" i="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G715" i="1" s="1"/>
  <c r="C715" i="1"/>
  <c r="H714" i="1"/>
  <c r="G714" i="1"/>
  <c r="D714" i="1"/>
  <c r="C714" i="1"/>
  <c r="D713" i="1"/>
  <c r="G713" i="1" s="1"/>
  <c r="C713" i="1"/>
  <c r="H712" i="1"/>
  <c r="G712" i="1"/>
  <c r="D712" i="1"/>
  <c r="C712" i="1"/>
  <c r="D711" i="1"/>
  <c r="G711" i="1" s="1"/>
  <c r="C711" i="1"/>
  <c r="H710" i="1"/>
  <c r="G710" i="1"/>
  <c r="D710" i="1"/>
  <c r="C710" i="1"/>
  <c r="D709" i="1"/>
  <c r="G709" i="1" s="1"/>
  <c r="C709" i="1"/>
  <c r="H708" i="1"/>
  <c r="G708" i="1"/>
  <c r="D708" i="1"/>
  <c r="C708" i="1"/>
  <c r="H707" i="1"/>
  <c r="G707" i="1"/>
  <c r="D707" i="1"/>
  <c r="C707" i="1"/>
  <c r="H706" i="1"/>
  <c r="G706" i="1"/>
  <c r="D706" i="1"/>
  <c r="C706" i="1"/>
  <c r="D705" i="1"/>
  <c r="G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H646" i="1"/>
  <c r="G646" i="1"/>
  <c r="D646" i="1"/>
  <c r="C646" i="1"/>
  <c r="D645" i="1"/>
  <c r="G645" i="1" s="1"/>
  <c r="C645" i="1"/>
  <c r="D644" i="1"/>
  <c r="G644" i="1" s="1"/>
  <c r="C644" i="1"/>
  <c r="D643" i="1"/>
  <c r="H643" i="1" s="1"/>
  <c r="C643" i="1"/>
  <c r="D642" i="1"/>
  <c r="G642" i="1" s="1"/>
  <c r="C642" i="1"/>
  <c r="D641" i="1"/>
  <c r="G641" i="1" s="1"/>
  <c r="C641" i="1"/>
  <c r="C637"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C411" i="1"/>
  <c r="H406" i="1"/>
  <c r="D406" i="1"/>
  <c r="G406" i="1" s="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H290" i="1"/>
  <c r="D290" i="1"/>
  <c r="G290" i="1" s="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D189" i="1"/>
  <c r="G189" i="1" s="1"/>
  <c r="C189" i="1"/>
  <c r="D188" i="1"/>
  <c r="G188" i="1" s="1"/>
  <c r="C188" i="1"/>
  <c r="D187" i="1"/>
  <c r="G187" i="1" s="1"/>
  <c r="C187" i="1"/>
  <c r="H186" i="1"/>
  <c r="G186" i="1"/>
  <c r="D186" i="1"/>
  <c r="C186" i="1"/>
  <c r="H185" i="1"/>
  <c r="G185" i="1"/>
  <c r="D185" i="1"/>
  <c r="C185" i="1"/>
  <c r="D184" i="1"/>
  <c r="G184" i="1" s="1"/>
  <c r="C184" i="1"/>
  <c r="H183" i="1"/>
  <c r="G183" i="1"/>
  <c r="D183" i="1"/>
  <c r="C183" i="1"/>
  <c r="G182" i="1"/>
  <c r="D182" i="1"/>
  <c r="H182" i="1" s="1"/>
  <c r="C182" i="1"/>
  <c r="D181" i="1"/>
  <c r="G181" i="1" s="1"/>
  <c r="C181" i="1"/>
  <c r="D180" i="1"/>
  <c r="G180" i="1" s="1"/>
  <c r="C180" i="1"/>
  <c r="D179" i="1"/>
  <c r="H179" i="1" s="1"/>
  <c r="C179" i="1"/>
  <c r="D178" i="1"/>
  <c r="H178" i="1" s="1"/>
  <c r="C178" i="1"/>
  <c r="D177" i="1"/>
  <c r="H177" i="1" s="1"/>
  <c r="C177" i="1"/>
  <c r="D176" i="1"/>
  <c r="H176" i="1" s="1"/>
  <c r="C176" i="1"/>
  <c r="G175" i="1"/>
  <c r="D175" i="1"/>
  <c r="H175" i="1" s="1"/>
  <c r="C175" i="1"/>
  <c r="G174" i="1"/>
  <c r="D174" i="1"/>
  <c r="H174" i="1" s="1"/>
  <c r="C174" i="1"/>
  <c r="D173" i="1"/>
  <c r="H173" i="1" s="1"/>
  <c r="C173" i="1"/>
  <c r="D172" i="1"/>
  <c r="H172" i="1" s="1"/>
  <c r="C172" i="1"/>
  <c r="H171" i="1"/>
  <c r="G171" i="1"/>
  <c r="D171" i="1"/>
  <c r="C171" i="1"/>
  <c r="D170" i="1"/>
  <c r="H170" i="1" s="1"/>
  <c r="C170" i="1"/>
  <c r="G169"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G161" i="1" s="1"/>
  <c r="C161" i="1"/>
  <c r="C160" i="1"/>
  <c r="C159" i="1"/>
  <c r="H158" i="1"/>
  <c r="G158" i="1"/>
  <c r="D158" i="1"/>
  <c r="C158" i="1"/>
  <c r="D157" i="1"/>
  <c r="G157" i="1" s="1"/>
  <c r="C157" i="1"/>
  <c r="H156" i="1"/>
  <c r="G156" i="1"/>
  <c r="D156" i="1"/>
  <c r="C156" i="1"/>
  <c r="D155" i="1"/>
  <c r="G155" i="1" s="1"/>
  <c r="C155" i="1"/>
  <c r="G154" i="1"/>
  <c r="D154" i="1"/>
  <c r="H154" i="1" s="1"/>
  <c r="C154" i="1"/>
  <c r="H153" i="1"/>
  <c r="G153" i="1"/>
  <c r="D153" i="1"/>
  <c r="C153" i="1"/>
  <c r="D152" i="1"/>
  <c r="H152" i="1" s="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C130" i="1"/>
  <c r="H128" i="1"/>
  <c r="G128" i="1"/>
  <c r="D128" i="1"/>
  <c r="C128" i="1"/>
  <c r="H127" i="1"/>
  <c r="G127" i="1"/>
  <c r="D127" i="1"/>
  <c r="C127" i="1"/>
  <c r="D126" i="1"/>
  <c r="H126" i="1" s="1"/>
  <c r="C126" i="1"/>
  <c r="H125" i="1"/>
  <c r="G125" i="1"/>
  <c r="D125" i="1"/>
  <c r="C125" i="1"/>
  <c r="C124" i="1"/>
  <c r="G123" i="1"/>
  <c r="D123" i="1"/>
  <c r="H123" i="1" s="1"/>
  <c r="C123" i="1"/>
  <c r="D122" i="1"/>
  <c r="H122" i="1" s="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411" i="1" l="1"/>
  <c r="D644" i="4"/>
  <c r="H288" i="1"/>
  <c r="H412" i="1"/>
  <c r="H1229" i="1"/>
  <c r="C1576" i="1"/>
  <c r="G1576" i="1" s="1"/>
  <c r="C1501" i="1"/>
  <c r="H1501" i="1" s="1"/>
  <c r="H1503" i="1"/>
  <c r="H1500" i="1"/>
  <c r="G1409" i="1"/>
  <c r="G1411" i="1"/>
  <c r="F115" i="6"/>
  <c r="H30" i="3"/>
  <c r="C1453" i="1"/>
  <c r="H1454" i="1"/>
  <c r="D5" i="7"/>
  <c r="C1436" i="1" s="1"/>
  <c r="H1263" i="1"/>
  <c r="G1243" i="1"/>
  <c r="H1274" i="1"/>
  <c r="G1266" i="1"/>
  <c r="H1265" i="1"/>
  <c r="H1264" i="1"/>
  <c r="G1244" i="1"/>
  <c r="H1242" i="1"/>
  <c r="H1241" i="1"/>
  <c r="H1240" i="1"/>
  <c r="G1240" i="1"/>
  <c r="C1235" i="1"/>
  <c r="G1235" i="1" s="1"/>
  <c r="C1236" i="1"/>
  <c r="H1232" i="1"/>
  <c r="G1232" i="1"/>
  <c r="H1227" i="1"/>
  <c r="D245" i="5"/>
  <c r="C1222" i="1" s="1"/>
  <c r="E281" i="9"/>
  <c r="B281" i="9" s="1"/>
  <c r="G1165" i="1"/>
  <c r="C1157" i="1"/>
  <c r="F164" i="5"/>
  <c r="C1142" i="1"/>
  <c r="H1050" i="1"/>
  <c r="H1033" i="1"/>
  <c r="G1025" i="1"/>
  <c r="G1018" i="1"/>
  <c r="H1013" i="1"/>
  <c r="H1014" i="1"/>
  <c r="H1006" i="1"/>
  <c r="G1004" i="1"/>
  <c r="G1003" i="1"/>
  <c r="G1000" i="1"/>
  <c r="G999" i="1"/>
  <c r="G998" i="1"/>
  <c r="G996" i="1"/>
  <c r="H993" i="1"/>
  <c r="G1278" i="1"/>
  <c r="G1275" i="1"/>
  <c r="G1263" i="1"/>
  <c r="G1242" i="1"/>
  <c r="G1237" i="1"/>
  <c r="G1236" i="1"/>
  <c r="H1235" i="1"/>
  <c r="H1236" i="1"/>
  <c r="H1237" i="1"/>
  <c r="F259" i="5"/>
  <c r="G1233" i="1"/>
  <c r="H1233" i="1"/>
  <c r="E282" i="9"/>
  <c r="B282" i="9" s="1"/>
  <c r="G1229" i="1"/>
  <c r="G1227" i="1"/>
  <c r="G1224" i="1"/>
  <c r="G1223" i="1"/>
  <c r="F246" i="5"/>
  <c r="F238" i="5"/>
  <c r="G1217" i="1"/>
  <c r="C1215" i="1"/>
  <c r="C1216" i="1"/>
  <c r="G1166" i="1"/>
  <c r="G1163" i="1"/>
  <c r="H1157" i="1"/>
  <c r="G1157" i="1"/>
  <c r="G1160" i="1"/>
  <c r="G1156" i="1"/>
  <c r="C1154" i="1"/>
  <c r="H1148" i="1"/>
  <c r="G1148" i="1"/>
  <c r="G1151" i="1"/>
  <c r="E291" i="9"/>
  <c r="G1138" i="1"/>
  <c r="H1124" i="1"/>
  <c r="G1124" i="1"/>
  <c r="G1137" i="1"/>
  <c r="F146" i="5"/>
  <c r="E290" i="9"/>
  <c r="B290" i="9" s="1"/>
  <c r="G1064" i="1"/>
  <c r="G1054" i="1"/>
  <c r="G1052" i="1"/>
  <c r="H1048" i="1"/>
  <c r="F70" i="5"/>
  <c r="G1048" i="1"/>
  <c r="G1050" i="1"/>
  <c r="G1033" i="1"/>
  <c r="G1030" i="1"/>
  <c r="G1032" i="1"/>
  <c r="G1028" i="1"/>
  <c r="G1023" i="1"/>
  <c r="H1025" i="1"/>
  <c r="G1013" i="1"/>
  <c r="F35" i="5"/>
  <c r="G1014" i="1"/>
  <c r="F19" i="5"/>
  <c r="H1004" i="1"/>
  <c r="E12" i="5"/>
  <c r="D990" i="1" s="1"/>
  <c r="H998" i="1"/>
  <c r="C997" i="1"/>
  <c r="H991" i="1"/>
  <c r="H996" i="1"/>
  <c r="F13" i="5"/>
  <c r="G991" i="1"/>
  <c r="G993" i="1"/>
  <c r="G669" i="1"/>
  <c r="G404" i="1"/>
  <c r="G648" i="1"/>
  <c r="E23" i="9"/>
  <c r="B23" i="9" s="1"/>
  <c r="G647" i="1"/>
  <c r="E22" i="9"/>
  <c r="B22" i="9" s="1"/>
  <c r="E275" i="9"/>
  <c r="B275" i="9" s="1"/>
  <c r="E293" i="9"/>
  <c r="B293" i="9" s="1"/>
  <c r="E292" i="9"/>
  <c r="B292" i="9" s="1"/>
  <c r="G817" i="1"/>
  <c r="H711" i="1"/>
  <c r="H644" i="1"/>
  <c r="F418" i="4"/>
  <c r="G365" i="1"/>
  <c r="G307" i="1"/>
  <c r="G412" i="1"/>
  <c r="E643" i="4"/>
  <c r="D637" i="1" s="1"/>
  <c r="H637" i="1" s="1"/>
  <c r="H181" i="1"/>
  <c r="H180" i="1"/>
  <c r="G179" i="1"/>
  <c r="G176" i="1"/>
  <c r="G172" i="1"/>
  <c r="G170" i="1"/>
  <c r="G167" i="1"/>
  <c r="G166" i="1"/>
  <c r="G164" i="1"/>
  <c r="G163" i="1"/>
  <c r="G160" i="1"/>
  <c r="H160" i="1"/>
  <c r="H161" i="1"/>
  <c r="H157" i="1"/>
  <c r="H155" i="1"/>
  <c r="G152" i="1"/>
  <c r="D130" i="1"/>
  <c r="H130" i="1" s="1"/>
  <c r="E124" i="4"/>
  <c r="D120" i="1" s="1"/>
  <c r="D124" i="1"/>
  <c r="G126" i="1"/>
  <c r="G108" i="1"/>
  <c r="H1563" i="1"/>
  <c r="G1523" i="1"/>
  <c r="H1520" i="1"/>
  <c r="G1568" i="1"/>
  <c r="G1564" i="1"/>
  <c r="G1560" i="1"/>
  <c r="G1535" i="1"/>
  <c r="G1531" i="1"/>
  <c r="H1528" i="1"/>
  <c r="G1527" i="1"/>
  <c r="D49" i="8"/>
  <c r="C1524" i="1" s="1"/>
  <c r="G1524" i="1" s="1"/>
  <c r="G1519" i="1"/>
  <c r="H1504" i="1"/>
  <c r="G1499" i="1"/>
  <c r="H1492" i="1"/>
  <c r="G1491" i="1"/>
  <c r="G1486" i="1"/>
  <c r="C1483" i="1"/>
  <c r="H1483" i="1" s="1"/>
  <c r="H1485" i="1"/>
  <c r="H1481" i="1"/>
  <c r="G1482" i="1"/>
  <c r="G1480" i="1"/>
  <c r="E297" i="9"/>
  <c r="B297" i="9" s="1"/>
  <c r="E32" i="9"/>
  <c r="B32" i="9" s="1"/>
  <c r="E300" i="9"/>
  <c r="B300" i="9" s="1"/>
  <c r="E285" i="9"/>
  <c r="B285" i="9" s="1"/>
  <c r="E295" i="9"/>
  <c r="B295" i="9" s="1"/>
  <c r="E27" i="9"/>
  <c r="B27" i="9" s="1"/>
  <c r="E287" i="9"/>
  <c r="B287" i="9" s="1"/>
  <c r="H821" i="1"/>
  <c r="H715" i="1"/>
  <c r="E44" i="9"/>
  <c r="B44" i="9" s="1"/>
  <c r="H713" i="1"/>
  <c r="H709" i="1"/>
  <c r="E40" i="9"/>
  <c r="B40" i="9" s="1"/>
  <c r="H705" i="1"/>
  <c r="H670" i="1"/>
  <c r="H669" i="1"/>
  <c r="E30" i="9"/>
  <c r="B30" i="9" s="1"/>
  <c r="H668" i="1"/>
  <c r="G643" i="1"/>
  <c r="H642" i="1"/>
  <c r="H645" i="1"/>
  <c r="F652" i="4"/>
  <c r="H641" i="1"/>
  <c r="H405" i="1"/>
  <c r="G411" i="1"/>
  <c r="G378" i="1"/>
  <c r="H379" i="1"/>
  <c r="F383" i="4"/>
  <c r="H371" i="1"/>
  <c r="G364" i="1"/>
  <c r="E363" i="4"/>
  <c r="D358" i="1" s="1"/>
  <c r="G367" i="1"/>
  <c r="H291" i="1"/>
  <c r="G413" i="1"/>
  <c r="E644" i="4"/>
  <c r="D638" i="1" s="1"/>
  <c r="E273" i="9"/>
  <c r="B273" i="9" s="1"/>
  <c r="G288" i="1"/>
  <c r="G260" i="1"/>
  <c r="G262" i="1"/>
  <c r="G248" i="1"/>
  <c r="G255" i="1"/>
  <c r="G257" i="1"/>
  <c r="E69" i="9"/>
  <c r="B69" i="9" s="1"/>
  <c r="F252" i="4"/>
  <c r="G206" i="1"/>
  <c r="G207" i="1"/>
  <c r="H191" i="1"/>
  <c r="H189" i="1"/>
  <c r="H188" i="1"/>
  <c r="F188" i="4"/>
  <c r="H184" i="1"/>
  <c r="H187" i="1"/>
  <c r="E45" i="9"/>
  <c r="B45" i="9" s="1"/>
  <c r="F221" i="9"/>
  <c r="B221" i="9" s="1"/>
  <c r="E43" i="9"/>
  <c r="B43" i="9" s="1"/>
  <c r="G173" i="1"/>
  <c r="G178" i="1"/>
  <c r="G177" i="1"/>
  <c r="G168" i="1"/>
  <c r="E163" i="4"/>
  <c r="D159" i="1" s="1"/>
  <c r="H159" i="1" s="1"/>
  <c r="F169" i="4"/>
  <c r="G165" i="1"/>
  <c r="G162" i="1"/>
  <c r="F164" i="4"/>
  <c r="F159" i="4"/>
  <c r="E152" i="4"/>
  <c r="D148" i="1" s="1"/>
  <c r="B218" i="9"/>
  <c r="F153" i="4"/>
  <c r="G149" i="1"/>
  <c r="G150" i="1"/>
  <c r="G132" i="1"/>
  <c r="G130" i="1"/>
  <c r="G131" i="1"/>
  <c r="F134" i="4"/>
  <c r="G121" i="1"/>
  <c r="G122" i="1"/>
  <c r="F125" i="4"/>
  <c r="H102" i="1"/>
  <c r="G102" i="1"/>
  <c r="G113" i="1"/>
  <c r="G79" i="1"/>
  <c r="G81" i="1"/>
  <c r="G66" i="1"/>
  <c r="G64" i="1"/>
  <c r="H65" i="1"/>
  <c r="F215" i="9"/>
  <c r="B215" i="9" s="1"/>
  <c r="E33" i="9"/>
  <c r="B33" i="9" s="1"/>
  <c r="F217" i="9"/>
  <c r="B217" i="9" s="1"/>
  <c r="E299" i="9"/>
  <c r="B299" i="9" s="1"/>
  <c r="E302" i="9"/>
  <c r="B302" i="9" s="1"/>
  <c r="J1446" i="1"/>
  <c r="J1448" i="1"/>
  <c r="J1450" i="1"/>
  <c r="J1452" i="1"/>
  <c r="J1456" i="1"/>
  <c r="J1458" i="1"/>
  <c r="J1460" i="1"/>
  <c r="J1463" i="1"/>
  <c r="J1465" i="1"/>
  <c r="J1467" i="1"/>
  <c r="J1471" i="1"/>
  <c r="J1473" i="1"/>
  <c r="J1476" i="1"/>
  <c r="J1478" i="1"/>
  <c r="H1525" i="1"/>
  <c r="G1525" i="1"/>
  <c r="H1529" i="1"/>
  <c r="G1529" i="1"/>
  <c r="H1545" i="1"/>
  <c r="G1545" i="1"/>
  <c r="H1561" i="1"/>
  <c r="G1561" i="1"/>
  <c r="H1577" i="1"/>
  <c r="G1577" i="1"/>
  <c r="D7" i="4"/>
  <c r="F106" i="4"/>
  <c r="E350" i="4"/>
  <c r="G315" i="9"/>
  <c r="E315" i="9" s="1"/>
  <c r="H29" i="3"/>
  <c r="H1439" i="1"/>
  <c r="I1439" i="1" s="1"/>
  <c r="J1440" i="1"/>
  <c r="H1441" i="1"/>
  <c r="I1441" i="1" s="1"/>
  <c r="J1442" i="1"/>
  <c r="H1443" i="1"/>
  <c r="I1443" i="1" s="1"/>
  <c r="J1444"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G1487" i="1"/>
  <c r="H1489" i="1"/>
  <c r="G1489" i="1"/>
  <c r="H1493" i="1"/>
  <c r="G1493" i="1"/>
  <c r="H1497" i="1"/>
  <c r="G1497" i="1"/>
  <c r="H1505" i="1"/>
  <c r="G1505" i="1"/>
  <c r="H1509" i="1"/>
  <c r="G1509" i="1"/>
  <c r="H1513" i="1"/>
  <c r="G1513" i="1"/>
  <c r="H1521" i="1"/>
  <c r="G1521" i="1"/>
  <c r="H1533" i="1"/>
  <c r="G1533" i="1"/>
  <c r="G1542" i="1"/>
  <c r="H1549" i="1"/>
  <c r="G1549" i="1"/>
  <c r="G1558" i="1"/>
  <c r="H1565" i="1"/>
  <c r="G1565" i="1"/>
  <c r="G1574" i="1"/>
  <c r="E50" i="4"/>
  <c r="D46" i="1" s="1"/>
  <c r="G309" i="9"/>
  <c r="E309" i="9" s="1"/>
  <c r="B309" i="9" s="1"/>
  <c r="F190" i="5"/>
  <c r="G1440" i="1"/>
  <c r="I1440" i="1" s="1"/>
  <c r="G1442" i="1"/>
  <c r="I1442" i="1" s="1"/>
  <c r="G1444" i="1"/>
  <c r="I1444" i="1" s="1"/>
  <c r="J1457" i="1"/>
  <c r="G1526" i="1"/>
  <c r="G1530" i="1"/>
  <c r="H1537" i="1"/>
  <c r="G1537" i="1"/>
  <c r="G1546" i="1"/>
  <c r="H1553" i="1"/>
  <c r="G1553" i="1"/>
  <c r="G1562" i="1"/>
  <c r="H1569" i="1"/>
  <c r="G1569" i="1"/>
  <c r="G1578" i="1"/>
  <c r="E420" i="4"/>
  <c r="E636" i="4"/>
  <c r="D630" i="1" s="1"/>
  <c r="H307" i="9"/>
  <c r="E307" i="9" s="1"/>
  <c r="B307" i="9" s="1"/>
  <c r="F177" i="5"/>
  <c r="E176" i="5"/>
  <c r="D42" i="8"/>
  <c r="G1490" i="1"/>
  <c r="G1494" i="1"/>
  <c r="G1498" i="1"/>
  <c r="G1502" i="1"/>
  <c r="G1506" i="1"/>
  <c r="G1510" i="1"/>
  <c r="G1514" i="1"/>
  <c r="G1522" i="1"/>
  <c r="G1534" i="1"/>
  <c r="H1541" i="1"/>
  <c r="G1541" i="1"/>
  <c r="G1550" i="1"/>
  <c r="H1557" i="1"/>
  <c r="G1557" i="1"/>
  <c r="G1566" i="1"/>
  <c r="H1573" i="1"/>
  <c r="G1573" i="1"/>
  <c r="D50" i="4"/>
  <c r="F421" i="4"/>
  <c r="D420" i="4"/>
  <c r="E68" i="5"/>
  <c r="I24" i="3"/>
  <c r="E141" i="6"/>
  <c r="E82" i="4"/>
  <c r="D78" i="1" s="1"/>
  <c r="D133" i="4"/>
  <c r="D215" i="4"/>
  <c r="D263" i="4"/>
  <c r="E311" i="4"/>
  <c r="D306" i="1" s="1"/>
  <c r="F416" i="4"/>
  <c r="D459" i="4"/>
  <c r="D529" i="4"/>
  <c r="D593" i="4"/>
  <c r="D69" i="5"/>
  <c r="F180" i="5"/>
  <c r="G310" i="9"/>
  <c r="E310" i="9" s="1"/>
  <c r="B310" i="9" s="1"/>
  <c r="F206" i="5"/>
  <c r="D5" i="6"/>
  <c r="D44" i="4"/>
  <c r="D124" i="4"/>
  <c r="D152" i="4"/>
  <c r="D196" i="4"/>
  <c r="D299" i="4"/>
  <c r="D351" i="4"/>
  <c r="D580" i="4"/>
  <c r="D12" i="5"/>
  <c r="D7" i="5" s="1"/>
  <c r="D78" i="5"/>
  <c r="D134" i="5"/>
  <c r="F239" i="5"/>
  <c r="F90" i="6"/>
  <c r="E114" i="6"/>
  <c r="G199" i="9"/>
  <c r="E199" i="9" s="1"/>
  <c r="B199" i="9" s="1"/>
  <c r="F603" i="4"/>
  <c r="D87" i="5"/>
  <c r="F149" i="5"/>
  <c r="D176" i="5"/>
  <c r="D237" i="5"/>
  <c r="E245" i="5"/>
  <c r="F250" i="5"/>
  <c r="F6" i="6"/>
  <c r="D35" i="6"/>
  <c r="D114" i="6"/>
  <c r="G169" i="9"/>
  <c r="E169" i="9" s="1"/>
  <c r="B169" i="9" s="1"/>
  <c r="G173" i="9"/>
  <c r="E173" i="9" s="1"/>
  <c r="B173" i="9" s="1"/>
  <c r="B239" i="9"/>
  <c r="B271" i="9"/>
  <c r="M213" i="9"/>
  <c r="G211" i="9"/>
  <c r="E211" i="9" s="1"/>
  <c r="B211" i="9" s="1"/>
  <c r="G209" i="9"/>
  <c r="E209" i="9" s="1"/>
  <c r="B209" i="9" s="1"/>
  <c r="G207" i="9"/>
  <c r="E207" i="9" s="1"/>
  <c r="B207" i="9" s="1"/>
  <c r="G205" i="9"/>
  <c r="E205" i="9" s="1"/>
  <c r="B205" i="9" s="1"/>
  <c r="G279" i="9"/>
  <c r="E279" i="9" s="1"/>
  <c r="B279" i="9" s="1"/>
  <c r="G191" i="9"/>
  <c r="E191" i="9" s="1"/>
  <c r="B191" i="9" s="1"/>
  <c r="G187" i="9"/>
  <c r="E187" i="9" s="1"/>
  <c r="B187" i="9" s="1"/>
  <c r="G165" i="9"/>
  <c r="G164" i="9"/>
  <c r="E164" i="9" s="1"/>
  <c r="B164" i="9" s="1"/>
  <c r="G163" i="9"/>
  <c r="E163" i="9" s="1"/>
  <c r="B163" i="9" s="1"/>
  <c r="G162" i="9"/>
  <c r="E162" i="9" s="1"/>
  <c r="B162"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I10" i="9"/>
  <c r="G161" i="9"/>
  <c r="E161" i="9" s="1"/>
  <c r="B161" i="9" s="1"/>
  <c r="G168" i="9"/>
  <c r="E168" i="9" s="1"/>
  <c r="B168" i="9" s="1"/>
  <c r="G172" i="9"/>
  <c r="E172" i="9" s="1"/>
  <c r="B172" i="9" s="1"/>
  <c r="G176" i="9"/>
  <c r="E176" i="9" s="1"/>
  <c r="B176" i="9" s="1"/>
  <c r="G178" i="9"/>
  <c r="E178" i="9" s="1"/>
  <c r="B178" i="9" s="1"/>
  <c r="G180" i="9"/>
  <c r="E180" i="9" s="1"/>
  <c r="B180" i="9" s="1"/>
  <c r="G182" i="9"/>
  <c r="E182" i="9" s="1"/>
  <c r="B182" i="9" s="1"/>
  <c r="G184" i="9"/>
  <c r="E184" i="9" s="1"/>
  <c r="B184" i="9" s="1"/>
  <c r="G186" i="9"/>
  <c r="E186" i="9" s="1"/>
  <c r="B186" i="9" s="1"/>
  <c r="G190" i="9"/>
  <c r="E190" i="9" s="1"/>
  <c r="B190" i="9" s="1"/>
  <c r="G192" i="9"/>
  <c r="E192" i="9" s="1"/>
  <c r="G197" i="9"/>
  <c r="E197" i="9" s="1"/>
  <c r="B197" i="9" s="1"/>
  <c r="L213" i="9"/>
  <c r="B243" i="9"/>
  <c r="H165" i="9"/>
  <c r="G166" i="9"/>
  <c r="G167" i="9"/>
  <c r="E167" i="9" s="1"/>
  <c r="B167" i="9" s="1"/>
  <c r="G171" i="9"/>
  <c r="E171" i="9" s="1"/>
  <c r="B171" i="9" s="1"/>
  <c r="G175" i="9"/>
  <c r="E175" i="9" s="1"/>
  <c r="B175" i="9" s="1"/>
  <c r="G195" i="9"/>
  <c r="E195" i="9" s="1"/>
  <c r="B195" i="9" s="1"/>
  <c r="G203" i="9"/>
  <c r="E203" i="9" s="1"/>
  <c r="B203" i="9" s="1"/>
  <c r="B263" i="9"/>
  <c r="H166" i="9"/>
  <c r="G170" i="9"/>
  <c r="E170" i="9" s="1"/>
  <c r="B170" i="9" s="1"/>
  <c r="G174" i="9"/>
  <c r="E174" i="9" s="1"/>
  <c r="B174" i="9" s="1"/>
  <c r="G177" i="9"/>
  <c r="E177" i="9" s="1"/>
  <c r="B177" i="9" s="1"/>
  <c r="G179" i="9"/>
  <c r="E179" i="9" s="1"/>
  <c r="B179" i="9" s="1"/>
  <c r="G181" i="9"/>
  <c r="E181" i="9" s="1"/>
  <c r="B181" i="9" s="1"/>
  <c r="G183" i="9"/>
  <c r="E183" i="9" s="1"/>
  <c r="B183" i="9" s="1"/>
  <c r="G185" i="9"/>
  <c r="E185" i="9" s="1"/>
  <c r="B185" i="9" s="1"/>
  <c r="G189" i="9"/>
  <c r="E189" i="9" s="1"/>
  <c r="B189" i="9" s="1"/>
  <c r="G193" i="9"/>
  <c r="E193" i="9" s="1"/>
  <c r="B193" i="9" s="1"/>
  <c r="G201" i="9"/>
  <c r="E201" i="9" s="1"/>
  <c r="B201" i="9" s="1"/>
  <c r="B235" i="9"/>
  <c r="B267" i="9"/>
  <c r="B225" i="9"/>
  <c r="B229" i="9"/>
  <c r="B233" i="9"/>
  <c r="B237" i="9"/>
  <c r="B238" i="9"/>
  <c r="B241" i="9"/>
  <c r="B242" i="9"/>
  <c r="B245" i="9"/>
  <c r="B246" i="9"/>
  <c r="B249" i="9"/>
  <c r="B250" i="9"/>
  <c r="B253" i="9"/>
  <c r="B254" i="9"/>
  <c r="B257" i="9"/>
  <c r="B258" i="9"/>
  <c r="B261" i="9"/>
  <c r="B262" i="9"/>
  <c r="B265" i="9"/>
  <c r="B266" i="9"/>
  <c r="B269" i="9"/>
  <c r="B270" i="9"/>
  <c r="B283" i="9"/>
  <c r="B291" i="9"/>
  <c r="F277" i="9"/>
  <c r="E294" i="9"/>
  <c r="B294" i="9" s="1"/>
  <c r="E298" i="9"/>
  <c r="B298" i="9" s="1"/>
  <c r="F216" i="9"/>
  <c r="B216" i="9" s="1"/>
  <c r="F219" i="9"/>
  <c r="B219" i="9" s="1"/>
  <c r="F220" i="9"/>
  <c r="B220" i="9" s="1"/>
  <c r="F223" i="9"/>
  <c r="B223" i="9" s="1"/>
  <c r="F224" i="9"/>
  <c r="B224" i="9" s="1"/>
  <c r="F227" i="9"/>
  <c r="B227" i="9" s="1"/>
  <c r="F228" i="9"/>
  <c r="B228" i="9" s="1"/>
  <c r="F231" i="9"/>
  <c r="B231" i="9" s="1"/>
  <c r="F232" i="9"/>
  <c r="B232" i="9" s="1"/>
  <c r="F235" i="9"/>
  <c r="F236" i="9"/>
  <c r="B236" i="9" s="1"/>
  <c r="F239" i="9"/>
  <c r="F240" i="9"/>
  <c r="B240" i="9" s="1"/>
  <c r="F243" i="9"/>
  <c r="F244" i="9"/>
  <c r="B244" i="9" s="1"/>
  <c r="F247" i="9"/>
  <c r="B247" i="9" s="1"/>
  <c r="F248" i="9"/>
  <c r="B248" i="9" s="1"/>
  <c r="F251" i="9"/>
  <c r="B251" i="9" s="1"/>
  <c r="F252" i="9"/>
  <c r="B252" i="9" s="1"/>
  <c r="F255" i="9"/>
  <c r="B255" i="9" s="1"/>
  <c r="F256" i="9"/>
  <c r="B256" i="9" s="1"/>
  <c r="F259" i="9"/>
  <c r="B259" i="9" s="1"/>
  <c r="F260" i="9"/>
  <c r="B260" i="9" s="1"/>
  <c r="F263" i="9"/>
  <c r="F264" i="9"/>
  <c r="B264" i="9" s="1"/>
  <c r="F267" i="9"/>
  <c r="F268" i="9"/>
  <c r="B268" i="9" s="1"/>
  <c r="F271" i="9"/>
  <c r="E286" i="9"/>
  <c r="B286" i="9" s="1"/>
  <c r="B296" i="9"/>
  <c r="H1576" i="1" l="1"/>
  <c r="F644" i="4"/>
  <c r="C638" i="1"/>
  <c r="H638" i="1" s="1"/>
  <c r="G1501" i="1"/>
  <c r="H1436" i="1"/>
  <c r="G1436" i="1"/>
  <c r="G1453" i="1"/>
  <c r="H1453" i="1"/>
  <c r="H1142" i="1"/>
  <c r="G1142" i="1"/>
  <c r="E7" i="5"/>
  <c r="D985" i="1" s="1"/>
  <c r="H1216" i="1"/>
  <c r="G1216" i="1"/>
  <c r="H1215" i="1"/>
  <c r="G1215" i="1"/>
  <c r="H19" i="9"/>
  <c r="E19" i="9" s="1"/>
  <c r="B19" i="9" s="1"/>
  <c r="H1154" i="1"/>
  <c r="G1154" i="1"/>
  <c r="H997" i="1"/>
  <c r="G997" i="1"/>
  <c r="F213" i="9"/>
  <c r="B213" i="9" s="1"/>
  <c r="G637" i="1"/>
  <c r="F643" i="4"/>
  <c r="H124" i="1"/>
  <c r="G124" i="1"/>
  <c r="D43" i="8"/>
  <c r="G312" i="9" s="1"/>
  <c r="E312" i="9" s="1"/>
  <c r="B312" i="9" s="1"/>
  <c r="H1524" i="1"/>
  <c r="G1483" i="1"/>
  <c r="F363" i="4"/>
  <c r="H358" i="1"/>
  <c r="G358" i="1"/>
  <c r="E298" i="4"/>
  <c r="F311" i="4"/>
  <c r="G638" i="1"/>
  <c r="G159" i="1"/>
  <c r="E151" i="4"/>
  <c r="E289" i="4" s="1"/>
  <c r="F163" i="4"/>
  <c r="H22" i="3"/>
  <c r="F176" i="5"/>
  <c r="D175" i="5"/>
  <c r="C1153" i="1"/>
  <c r="F78" i="5"/>
  <c r="C1056" i="1"/>
  <c r="D298" i="4"/>
  <c r="F299" i="4"/>
  <c r="C294" i="1"/>
  <c r="C40" i="1"/>
  <c r="F44" i="4"/>
  <c r="H20" i="3"/>
  <c r="C985" i="1"/>
  <c r="F133" i="4"/>
  <c r="C129" i="1"/>
  <c r="I21" i="3"/>
  <c r="D1046" i="1"/>
  <c r="E407" i="4"/>
  <c r="D402" i="1" s="1"/>
  <c r="D293" i="1"/>
  <c r="B192" i="9"/>
  <c r="F12" i="5"/>
  <c r="C990" i="1"/>
  <c r="F196" i="4"/>
  <c r="C192" i="1"/>
  <c r="F593" i="4"/>
  <c r="C587" i="1"/>
  <c r="H306" i="1"/>
  <c r="G306" i="1"/>
  <c r="G78" i="1"/>
  <c r="H78" i="1"/>
  <c r="I34" i="3"/>
  <c r="C1517" i="1"/>
  <c r="F87" i="5"/>
  <c r="C1065" i="1"/>
  <c r="F529" i="4"/>
  <c r="D528" i="4"/>
  <c r="C523" i="1"/>
  <c r="F263" i="4"/>
  <c r="C259" i="1"/>
  <c r="I28" i="3"/>
  <c r="D1435" i="1"/>
  <c r="F420" i="4"/>
  <c r="D635" i="4"/>
  <c r="C414" i="1"/>
  <c r="F50" i="4"/>
  <c r="C46" i="1"/>
  <c r="B315" i="9"/>
  <c r="E314" i="9"/>
  <c r="I10" i="3" s="1"/>
  <c r="F82" i="4"/>
  <c r="H27" i="3"/>
  <c r="F114" i="6"/>
  <c r="C1408" i="1"/>
  <c r="F245" i="5"/>
  <c r="E237" i="5"/>
  <c r="D1222" i="1"/>
  <c r="F580" i="4"/>
  <c r="C574" i="1"/>
  <c r="H21" i="9"/>
  <c r="G21" i="9"/>
  <c r="D151" i="4"/>
  <c r="F152" i="4"/>
  <c r="C148" i="1"/>
  <c r="E166" i="9"/>
  <c r="B166" i="9" s="1"/>
  <c r="E165" i="9"/>
  <c r="B165" i="9" s="1"/>
  <c r="F35" i="6"/>
  <c r="H25" i="3"/>
  <c r="C1329" i="1"/>
  <c r="H23" i="3"/>
  <c r="C1214" i="1"/>
  <c r="I27" i="3"/>
  <c r="D1408" i="1"/>
  <c r="F134" i="5"/>
  <c r="C1112" i="1"/>
  <c r="D350" i="4"/>
  <c r="F351" i="4"/>
  <c r="C346" i="1"/>
  <c r="F124" i="4"/>
  <c r="C120" i="1"/>
  <c r="D141" i="6"/>
  <c r="G317" i="9" s="1"/>
  <c r="E317" i="9" s="1"/>
  <c r="H24" i="3"/>
  <c r="F5" i="6"/>
  <c r="C1299" i="1"/>
  <c r="F69" i="5"/>
  <c r="D68" i="5"/>
  <c r="D6" i="5" s="1"/>
  <c r="C1047" i="1"/>
  <c r="F459" i="4"/>
  <c r="C453" i="1"/>
  <c r="F215" i="4"/>
  <c r="C211" i="1"/>
  <c r="I22" i="3"/>
  <c r="D1153" i="1"/>
  <c r="E635" i="4"/>
  <c r="D629" i="1" s="1"/>
  <c r="D414" i="1"/>
  <c r="E408" i="4"/>
  <c r="D403" i="1" s="1"/>
  <c r="D345" i="1"/>
  <c r="F7" i="4"/>
  <c r="C3" i="1"/>
  <c r="D6" i="4"/>
  <c r="E6" i="4"/>
  <c r="I20" i="3" l="1"/>
  <c r="E6" i="5"/>
  <c r="D984" i="1" s="1"/>
  <c r="F7" i="5"/>
  <c r="I17" i="3"/>
  <c r="I35" i="3"/>
  <c r="C1518" i="1"/>
  <c r="H1518" i="1" s="1"/>
  <c r="G313" i="9"/>
  <c r="E313" i="9" s="1"/>
  <c r="B313" i="9" s="1"/>
  <c r="K1450" i="9"/>
  <c r="D147" i="1"/>
  <c r="E316" i="9"/>
  <c r="B317" i="9"/>
  <c r="G148" i="1"/>
  <c r="H148" i="1"/>
  <c r="F635" i="4"/>
  <c r="C629" i="1"/>
  <c r="G3" i="1"/>
  <c r="H3" i="1"/>
  <c r="E413" i="4"/>
  <c r="E291" i="4"/>
  <c r="D287" i="1" s="1"/>
  <c r="D285" i="1"/>
  <c r="G129" i="1"/>
  <c r="H129" i="1"/>
  <c r="G211" i="1"/>
  <c r="H211" i="1"/>
  <c r="H1047" i="1"/>
  <c r="G1047" i="1"/>
  <c r="G120" i="1"/>
  <c r="H120" i="1"/>
  <c r="H1329" i="1"/>
  <c r="G1329" i="1"/>
  <c r="H587" i="1"/>
  <c r="G587" i="1"/>
  <c r="H990" i="1"/>
  <c r="G990" i="1"/>
  <c r="H1153" i="1"/>
  <c r="G1153" i="1"/>
  <c r="I16" i="3"/>
  <c r="E290" i="4"/>
  <c r="D286" i="1" s="1"/>
  <c r="E412" i="4"/>
  <c r="D2" i="1"/>
  <c r="H21" i="3"/>
  <c r="F68" i="5"/>
  <c r="C1046" i="1"/>
  <c r="H1112" i="1"/>
  <c r="G1112" i="1"/>
  <c r="H17" i="3"/>
  <c r="D289" i="4"/>
  <c r="F151" i="4"/>
  <c r="C147" i="1"/>
  <c r="H1408" i="1"/>
  <c r="G1408" i="1"/>
  <c r="H523" i="1"/>
  <c r="G523" i="1"/>
  <c r="H985" i="1"/>
  <c r="G985" i="1"/>
  <c r="D407" i="4"/>
  <c r="F298" i="4"/>
  <c r="C293" i="1"/>
  <c r="C1152" i="1"/>
  <c r="H1299" i="1"/>
  <c r="G1299" i="1"/>
  <c r="I23" i="3"/>
  <c r="D1214" i="1"/>
  <c r="G1214" i="1" s="1"/>
  <c r="H259" i="1"/>
  <c r="G259" i="1"/>
  <c r="G278" i="9"/>
  <c r="C984" i="1"/>
  <c r="H294" i="1"/>
  <c r="G294" i="1"/>
  <c r="D408" i="4"/>
  <c r="F350" i="4"/>
  <c r="C345" i="1"/>
  <c r="H574" i="1"/>
  <c r="G574" i="1"/>
  <c r="G46" i="1"/>
  <c r="H46" i="1"/>
  <c r="H1065" i="1"/>
  <c r="G1065" i="1"/>
  <c r="D412" i="4"/>
  <c r="F6" i="4"/>
  <c r="H16" i="3"/>
  <c r="D290" i="4"/>
  <c r="C2" i="1"/>
  <c r="E175" i="5"/>
  <c r="D1152" i="1" s="1"/>
  <c r="H453" i="1"/>
  <c r="G453" i="1"/>
  <c r="F141" i="6"/>
  <c r="H28" i="3"/>
  <c r="C1435" i="1"/>
  <c r="H9" i="3" s="1"/>
  <c r="H346" i="1"/>
  <c r="G346" i="1"/>
  <c r="F237" i="5"/>
  <c r="E21" i="9"/>
  <c r="H1222" i="1"/>
  <c r="G1222" i="1"/>
  <c r="H414" i="1"/>
  <c r="G414" i="1"/>
  <c r="D636" i="4"/>
  <c r="F528" i="4"/>
  <c r="C522" i="1"/>
  <c r="H1517" i="1"/>
  <c r="G1517" i="1"/>
  <c r="H192" i="1"/>
  <c r="G192" i="1"/>
  <c r="G40" i="1"/>
  <c r="H40" i="1"/>
  <c r="H1056" i="1"/>
  <c r="G1056" i="1"/>
  <c r="F6" i="5" l="1"/>
  <c r="G1518" i="1"/>
  <c r="H11" i="3"/>
  <c r="N3" i="9" s="1"/>
  <c r="E311" i="9"/>
  <c r="H278" i="9"/>
  <c r="E278" i="9" s="1"/>
  <c r="B21" i="9"/>
  <c r="G2" i="1"/>
  <c r="H2" i="1"/>
  <c r="D639" i="4"/>
  <c r="D414" i="4"/>
  <c r="F412" i="4"/>
  <c r="C407" i="1"/>
  <c r="H345" i="1"/>
  <c r="G345" i="1"/>
  <c r="G284" i="9"/>
  <c r="E284" i="9" s="1"/>
  <c r="B284" i="9" s="1"/>
  <c r="H1152" i="1"/>
  <c r="G1152" i="1"/>
  <c r="F407" i="4"/>
  <c r="C402" i="1"/>
  <c r="H1214" i="1"/>
  <c r="K3" i="9"/>
  <c r="I9" i="3"/>
  <c r="G147" i="1"/>
  <c r="H147" i="1"/>
  <c r="H1046" i="1"/>
  <c r="G1046" i="1"/>
  <c r="H522" i="1"/>
  <c r="G522" i="1"/>
  <c r="H8" i="3"/>
  <c r="H984" i="1"/>
  <c r="G984" i="1"/>
  <c r="F175" i="5"/>
  <c r="D291" i="4"/>
  <c r="F289" i="4"/>
  <c r="D413" i="4"/>
  <c r="C285" i="1"/>
  <c r="H629" i="1"/>
  <c r="G629" i="1"/>
  <c r="F636" i="4"/>
  <c r="C630" i="1"/>
  <c r="E639" i="4"/>
  <c r="E414" i="4"/>
  <c r="D409" i="1" s="1"/>
  <c r="D407" i="1"/>
  <c r="F290" i="4"/>
  <c r="C286" i="1"/>
  <c r="H1435" i="1"/>
  <c r="G1435" i="1"/>
  <c r="F408" i="4"/>
  <c r="C403" i="1"/>
  <c r="H293" i="1"/>
  <c r="G293" i="1"/>
  <c r="E640" i="4"/>
  <c r="E415" i="4"/>
  <c r="D410" i="1" s="1"/>
  <c r="D408" i="1"/>
  <c r="I11" i="3" l="1"/>
  <c r="E277" i="9"/>
  <c r="I8" i="3" s="1"/>
  <c r="B278" i="9"/>
  <c r="E642" i="4"/>
  <c r="D634" i="1"/>
  <c r="H286" i="1"/>
  <c r="G286" i="1"/>
  <c r="E641" i="4"/>
  <c r="D633" i="1"/>
  <c r="F291" i="4"/>
  <c r="C287" i="1"/>
  <c r="H630" i="1"/>
  <c r="G630" i="1"/>
  <c r="H285" i="1"/>
  <c r="G285" i="1"/>
  <c r="H407" i="1"/>
  <c r="G407" i="1"/>
  <c r="H403" i="1"/>
  <c r="G403" i="1"/>
  <c r="D640" i="4"/>
  <c r="D415" i="4"/>
  <c r="F413" i="4"/>
  <c r="C408" i="1"/>
  <c r="H402" i="1"/>
  <c r="G402" i="1"/>
  <c r="F414" i="4"/>
  <c r="C409" i="1"/>
  <c r="M3" i="9"/>
  <c r="F639" i="4"/>
  <c r="C633" i="1"/>
  <c r="D642" i="4" l="1"/>
  <c r="F640" i="4"/>
  <c r="C634" i="1"/>
  <c r="E645" i="4"/>
  <c r="D635" i="1"/>
  <c r="E646" i="4"/>
  <c r="D636" i="1"/>
  <c r="H633" i="1"/>
  <c r="G633" i="1"/>
  <c r="F415" i="4"/>
  <c r="C410" i="1"/>
  <c r="D641" i="4"/>
  <c r="H409" i="1"/>
  <c r="G409" i="1"/>
  <c r="H408" i="1"/>
  <c r="G408" i="1"/>
  <c r="H287" i="1"/>
  <c r="G287" i="1"/>
  <c r="D645" i="4" l="1"/>
  <c r="F641" i="4"/>
  <c r="C635" i="1"/>
  <c r="G276" i="9"/>
  <c r="E276" i="9" s="1"/>
  <c r="B276" i="9" s="1"/>
  <c r="H410" i="1"/>
  <c r="G410" i="1"/>
  <c r="H634" i="1"/>
  <c r="G634" i="1"/>
  <c r="I18" i="3"/>
  <c r="D639" i="1"/>
  <c r="I19" i="3"/>
  <c r="D640" i="1"/>
  <c r="D646" i="4"/>
  <c r="F642" i="4"/>
  <c r="C636" i="1"/>
  <c r="H636" i="1" l="1"/>
  <c r="G636" i="1"/>
  <c r="H635" i="1"/>
  <c r="G635" i="1"/>
  <c r="H19" i="3"/>
  <c r="F646" i="4"/>
  <c r="C640" i="1"/>
  <c r="H18" i="3"/>
  <c r="F645" i="4"/>
  <c r="C639" i="1"/>
  <c r="H640" i="1" l="1"/>
  <c r="G640" i="1"/>
  <c r="H639" i="1"/>
  <c r="G639" i="1"/>
  <c r="H7" i="3"/>
  <c r="J3" i="9" l="1"/>
  <c r="G274" i="9" l="1"/>
  <c r="H274" i="9"/>
  <c r="L272" i="9"/>
  <c r="G18" i="9"/>
  <c r="M272" i="9"/>
  <c r="H18" i="9"/>
  <c r="H17" i="9"/>
  <c r="I11" i="9"/>
  <c r="I9" i="9"/>
  <c r="K7" i="9"/>
  <c r="G16" i="9"/>
  <c r="H15" i="9"/>
  <c r="J6" i="9"/>
  <c r="J10" i="9"/>
  <c r="K11" i="9"/>
  <c r="J9" i="9"/>
  <c r="K6" i="9"/>
  <c r="J11" i="9"/>
  <c r="M15" i="9"/>
  <c r="J17" i="9"/>
  <c r="K9" i="9"/>
  <c r="K13" i="9"/>
  <c r="J12" i="9"/>
  <c r="J5" i="9"/>
  <c r="J7" i="9"/>
  <c r="I12" i="9"/>
  <c r="K8" i="9"/>
  <c r="J13" i="9"/>
  <c r="K10" i="9"/>
  <c r="G17" i="9"/>
  <c r="H16" i="9"/>
  <c r="L15" i="9"/>
  <c r="I5" i="9"/>
  <c r="K5" i="9"/>
  <c r="M16" i="9"/>
  <c r="I13" i="9"/>
  <c r="I6" i="9"/>
  <c r="K12" i="9"/>
  <c r="I8" i="9"/>
  <c r="I17" i="9"/>
  <c r="L16" i="9"/>
  <c r="G15" i="9"/>
  <c r="J8" i="9"/>
  <c r="I7" i="9"/>
  <c r="E6" i="9" l="1"/>
  <c r="B6" i="9" s="1"/>
  <c r="E7" i="9"/>
  <c r="B7" i="9" s="1"/>
  <c r="F15" i="9"/>
  <c r="E11" i="9"/>
  <c r="B11" i="9" s="1"/>
  <c r="E18" i="9"/>
  <c r="B18" i="9" s="1"/>
  <c r="F272" i="9"/>
  <c r="B272" i="9" s="1"/>
  <c r="E10" i="9"/>
  <c r="B10" i="9" s="1"/>
  <c r="E13" i="9"/>
  <c r="B13" i="9" s="1"/>
  <c r="E8" i="9"/>
  <c r="B8" i="9" s="1"/>
  <c r="E16" i="9"/>
  <c r="E15" i="9"/>
  <c r="E17" i="9"/>
  <c r="B17" i="9" s="1"/>
  <c r="E12" i="9"/>
  <c r="B12" i="9" s="1"/>
  <c r="F16" i="9"/>
  <c r="E5" i="9"/>
  <c r="E9" i="9"/>
  <c r="B9" i="9" s="1"/>
  <c r="E274" i="9"/>
  <c r="F14" i="9" l="1"/>
  <c r="F20" i="9"/>
  <c r="E4" i="9"/>
  <c r="B5" i="9"/>
  <c r="E14" i="9"/>
  <c r="B15" i="9"/>
  <c r="B274" i="9"/>
  <c r="E20" i="9"/>
  <c r="I7" i="3" s="1"/>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<sst xmlns="http://schemas.openxmlformats.org/spreadsheetml/2006/main" count="4369" uniqueCount="3421">
  <si>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</si>
  <si>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</si>
  <si>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</si>
  <si>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</si>
  <si>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</si>
  <si>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</si>
  <si>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</si>
  <si>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</si>
  <si>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</si>
  <si>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</si>
  <si>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</si>
  <si>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</si>
  <si>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</si>
  <si>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</si>
  <si>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</si>
  <si>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</si>
  <si>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</si>
  <si>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</si>
  <si>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</si>
  <si>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</si>
  <si>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</si>
  <si>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</si>
  <si>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</si>
  <si>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</si>
  <si>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</si>
  <si>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</si>
  <si>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</si>
  <si>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</si>
  <si>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</si>
  <si>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</si>
  <si>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</si>
  <si>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JOSIPA PANČIĆA, BRIBIR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</si>
  <si>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</si>
  <si>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</si>
  <si>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</si>
  <si>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</si>
  <si>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</si>
  <si>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</si>
  <si>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</si>
  <si>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</si>
  <si>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</si>
  <si>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</si>
  <si>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</si>
  <si>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</si>
  <si>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</si>
  <si>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</si>
  <si>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</si>
  <si>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</si>
  <si>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</si>
  <si>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10444 - O.Š. DR. JOSIPA PANČIĆA, BRIBIR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</si>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</sst>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482235.20999999996</v>
      </c>
      <c r="D2" s="6">
        <f>'PR-RAS'!E6</f>
        <v>569718.99</v>
      </c>
      <c r="E2" s="6">
        <v>0</v>
      </c>
      <c r="F2" s="6">
        <v>0</v>
      </c>
      <c r="G2" s="7">
        <f t="shared" ref="G2:G264" si="0">(B2/1000)*(C2*1+D2*2)</f>
        <v>1621.67319</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425568.93</v>
      </c>
      <c r="D46" s="1">
        <f>'PR-RAS'!E50</f>
        <v>513407.70999999996</v>
      </c>
      <c r="E46" s="1">
        <v>0</v>
      </c>
      <c r="F46" s="1">
        <v>0</v>
      </c>
      <c r="G46" s="2">
        <f t="shared" si="0"/>
        <v>65357.29574999999</v>
      </c>
      <c r="H46" s="2">
        <f t="shared" si="1"/>
        <v>0.36000000004423782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425568.93</v>
      </c>
      <c r="D64" s="1">
        <f>'PR-RAS'!E68</f>
        <v>513407.70999999996</v>
      </c>
      <c r="E64" s="1">
        <v>0</v>
      </c>
      <c r="F64" s="1">
        <v>0</v>
      </c>
      <c r="G64" s="2">
        <f t="shared" si="0"/>
        <v>91500.214049999995</v>
      </c>
      <c r="H64" s="2">
        <f t="shared" si="1"/>
        <v>0.36000000004423782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424795.22</v>
      </c>
      <c r="D65" s="1">
        <f>'PR-RAS'!E69</f>
        <v>512131.48</v>
      </c>
      <c r="E65" s="1">
        <v>0</v>
      </c>
      <c r="F65" s="1">
        <v>0</v>
      </c>
      <c r="G65" s="2">
        <f t="shared" si="0"/>
        <v>92739.72352</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773.71</v>
      </c>
      <c r="D66" s="1">
        <f>'PR-RAS'!E70</f>
        <v>1276.23</v>
      </c>
      <c r="E66" s="1">
        <v>0</v>
      </c>
      <c r="F66" s="1">
        <v>0</v>
      </c>
      <c r="G66" s="2">
        <f t="shared" si="0"/>
        <v>216.20105000000001</v>
      </c>
      <c r="H66" s="2">
        <f t="shared" si="1"/>
        <v>0.51999999999998181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2.71</v>
      </c>
      <c r="D78" s="1">
        <f>'PR-RAS'!E82</f>
        <v>3.69</v>
      </c>
      <c r="E78" s="1">
        <v>0</v>
      </c>
      <c r="F78" s="1">
        <v>0</v>
      </c>
      <c r="G78" s="2">
        <f t="shared" si="0"/>
        <v>0.77693000000000001</v>
      </c>
      <c r="H78" s="2">
        <f t="shared" si="1"/>
        <v>0.60000000000000009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2.71</v>
      </c>
      <c r="D79" s="1">
        <f>'PR-RAS'!E83</f>
        <v>3.69</v>
      </c>
      <c r="E79" s="1">
        <v>0</v>
      </c>
      <c r="F79" s="1">
        <v>0</v>
      </c>
      <c r="G79" s="2">
        <f t="shared" si="0"/>
        <v>0.78701999999999994</v>
      </c>
      <c r="H79" s="2">
        <f t="shared" si="1"/>
        <v>0.60000000000000009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2.71</v>
      </c>
      <c r="D81" s="1">
        <f>'PR-RAS'!E85</f>
        <v>3.69</v>
      </c>
      <c r="E81" s="1">
        <v>0</v>
      </c>
      <c r="F81" s="1">
        <v>0</v>
      </c>
      <c r="G81" s="2">
        <f t="shared" si="0"/>
        <v>0.80720000000000003</v>
      </c>
      <c r="H81" s="2">
        <f t="shared" si="1"/>
        <v>0.60000000000000009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15174.04</v>
      </c>
      <c r="D102" s="1">
        <f>'PR-RAS'!E106</f>
        <v>14453.68</v>
      </c>
      <c r="E102" s="1">
        <v>0</v>
      </c>
      <c r="F102" s="1">
        <v>0</v>
      </c>
      <c r="G102" s="2">
        <f t="shared" si="0"/>
        <v>4452.2214000000004</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15174.04</v>
      </c>
      <c r="D108" s="1">
        <f>'PR-RAS'!E112</f>
        <v>14453.68</v>
      </c>
      <c r="E108" s="1">
        <v>0</v>
      </c>
      <c r="F108" s="1">
        <v>0</v>
      </c>
      <c r="G108" s="2">
        <f t="shared" si="0"/>
        <v>4716.7097999999996</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15174.04</v>
      </c>
      <c r="D113" s="1">
        <f>'PR-RAS'!E117</f>
        <v>14453.68</v>
      </c>
      <c r="E113" s="1">
        <v>0</v>
      </c>
      <c r="F113" s="1">
        <v>0</v>
      </c>
      <c r="G113" s="2">
        <f t="shared" si="0"/>
        <v>4937.1168000000007</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2122.19</v>
      </c>
      <c r="D120" s="1">
        <f>'PR-RAS'!E124</f>
        <v>4334.1399999999994</v>
      </c>
      <c r="E120" s="1">
        <v>0</v>
      </c>
      <c r="F120" s="1">
        <v>0</v>
      </c>
      <c r="G120" s="2">
        <f t="shared" si="0"/>
        <v>1284.0659299999998</v>
      </c>
      <c r="H120" s="2">
        <f t="shared" si="1"/>
        <v>0.32999999999947249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1795.74</v>
      </c>
      <c r="D121" s="1">
        <f>'PR-RAS'!E125</f>
        <v>4314.1399999999994</v>
      </c>
      <c r="E121" s="1">
        <v>0</v>
      </c>
      <c r="F121" s="1">
        <v>0</v>
      </c>
      <c r="G121" s="2">
        <f t="shared" si="0"/>
        <v>1250.8823999999997</v>
      </c>
      <c r="H121" s="2">
        <f t="shared" si="1"/>
        <v>0.39999999999940883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802.97</v>
      </c>
      <c r="D122" s="1">
        <f>'PR-RAS'!E126</f>
        <v>1210</v>
      </c>
      <c r="E122" s="1">
        <v>0</v>
      </c>
      <c r="F122" s="1">
        <v>0</v>
      </c>
      <c r="G122" s="2">
        <f t="shared" si="0"/>
        <v>389.97937000000002</v>
      </c>
      <c r="H122" s="2">
        <f t="shared" si="1"/>
        <v>2.9999999999972715E-2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992.77</v>
      </c>
      <c r="D123" s="1">
        <f>'PR-RAS'!E127</f>
        <v>3104.14</v>
      </c>
      <c r="E123" s="1">
        <v>0</v>
      </c>
      <c r="F123" s="1">
        <v>0</v>
      </c>
      <c r="G123" s="2">
        <f t="shared" si="0"/>
        <v>878.52809999999988</v>
      </c>
      <c r="H123" s="2">
        <f t="shared" si="1"/>
        <v>0.36999999999989086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326.45</v>
      </c>
      <c r="D124" s="1">
        <f>'PR-RAS'!E128</f>
        <v>20</v>
      </c>
      <c r="E124" s="1">
        <v>0</v>
      </c>
      <c r="F124" s="1">
        <v>0</v>
      </c>
      <c r="G124" s="2">
        <f t="shared" si="0"/>
        <v>45.073349999999998</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326.45</v>
      </c>
      <c r="D126" s="1">
        <f>'PR-RAS'!E130</f>
        <v>20</v>
      </c>
      <c r="E126" s="1">
        <v>0</v>
      </c>
      <c r="F126" s="1">
        <v>0</v>
      </c>
      <c r="G126" s="2">
        <f t="shared" si="0"/>
        <v>45.806249999999999</v>
      </c>
      <c r="H126" s="2">
        <f t="shared" si="1"/>
        <v>0.44999999999998863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39367.339999999997</v>
      </c>
      <c r="D129" s="1">
        <f>'PR-RAS'!E133</f>
        <v>37519.769999999997</v>
      </c>
      <c r="E129" s="1">
        <v>0</v>
      </c>
      <c r="F129" s="1">
        <v>0</v>
      </c>
      <c r="G129" s="2">
        <f t="shared" si="0"/>
        <v>14644.080639999998</v>
      </c>
      <c r="H129" s="2">
        <f t="shared" si="1"/>
        <v>0.56999999999970896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39367.339999999997</v>
      </c>
      <c r="D130" s="1">
        <f>'PR-RAS'!E134</f>
        <v>37519.769999999997</v>
      </c>
      <c r="E130" s="1">
        <v>0</v>
      </c>
      <c r="F130" s="1">
        <v>0</v>
      </c>
      <c r="G130" s="2">
        <f t="shared" si="0"/>
        <v>14758.487519999999</v>
      </c>
      <c r="H130" s="2">
        <f t="shared" si="1"/>
        <v>0.56999999999970896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38836.449999999997</v>
      </c>
      <c r="D131" s="1">
        <f>'PR-RAS'!E135</f>
        <v>37119.769999999997</v>
      </c>
      <c r="E131" s="1">
        <v>0</v>
      </c>
      <c r="F131" s="1">
        <v>0</v>
      </c>
      <c r="G131" s="2">
        <f t="shared" si="0"/>
        <v>14699.878699999999</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530.89</v>
      </c>
      <c r="D132" s="1">
        <f>'PR-RAS'!E136</f>
        <v>400</v>
      </c>
      <c r="E132" s="1">
        <v>0</v>
      </c>
      <c r="F132" s="1">
        <v>0</v>
      </c>
      <c r="G132" s="2">
        <f t="shared" si="0"/>
        <v>174.34658999999999</v>
      </c>
      <c r="H132" s="2">
        <f t="shared" si="1"/>
        <v>0.11000000000001364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479833.52</v>
      </c>
      <c r="D147" s="1">
        <f>'PR-RAS'!E151</f>
        <v>565780.32999999996</v>
      </c>
      <c r="E147" s="1">
        <v>0</v>
      </c>
      <c r="F147" s="1">
        <v>0</v>
      </c>
      <c r="G147" s="2">
        <f t="shared" si="0"/>
        <v>235263.55027999997</v>
      </c>
      <c r="H147" s="2">
        <f t="shared" si="1"/>
        <v>0.80999999993946403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398800.46</v>
      </c>
      <c r="D148" s="1">
        <f>'PR-RAS'!E152</f>
        <v>466116.73</v>
      </c>
      <c r="E148" s="1">
        <v>0</v>
      </c>
      <c r="F148" s="1">
        <v>0</v>
      </c>
      <c r="G148" s="2">
        <f t="shared" si="0"/>
        <v>195661.98623999997</v>
      </c>
      <c r="H148" s="2">
        <f t="shared" si="1"/>
        <v>0.73000000003958121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334827.02</v>
      </c>
      <c r="D149" s="1">
        <f>'PR-RAS'!E153</f>
        <v>381952.46</v>
      </c>
      <c r="E149" s="1">
        <v>0</v>
      </c>
      <c r="F149" s="1">
        <v>0</v>
      </c>
      <c r="G149" s="2">
        <f t="shared" si="0"/>
        <v>162612.32711999997</v>
      </c>
      <c r="H149" s="2">
        <f t="shared" si="1"/>
        <v>0.48000000003958121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333397</v>
      </c>
      <c r="D150" s="1">
        <f>'PR-RAS'!E154</f>
        <v>379149.14</v>
      </c>
      <c r="E150" s="1">
        <v>0</v>
      </c>
      <c r="F150" s="1">
        <v>0</v>
      </c>
      <c r="G150" s="2">
        <f t="shared" si="0"/>
        <v>162662.59672</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1430.02</v>
      </c>
      <c r="D152" s="1">
        <f>'PR-RAS'!E156</f>
        <v>2803.32</v>
      </c>
      <c r="E152" s="1">
        <v>0</v>
      </c>
      <c r="F152" s="1">
        <v>0</v>
      </c>
      <c r="G152" s="2">
        <f t="shared" si="0"/>
        <v>1062.53566</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11467.69</v>
      </c>
      <c r="D154" s="1">
        <f>'PR-RAS'!E158</f>
        <v>23112.92</v>
      </c>
      <c r="E154" s="1">
        <v>0</v>
      </c>
      <c r="F154" s="1">
        <v>0</v>
      </c>
      <c r="G154" s="2">
        <f t="shared" si="0"/>
        <v>8827.1100900000001</v>
      </c>
      <c r="H154" s="2">
        <f t="shared" si="1"/>
        <v>0.39000000000123691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52505.75</v>
      </c>
      <c r="D155" s="1">
        <f>'PR-RAS'!E159</f>
        <v>61051.35</v>
      </c>
      <c r="E155" s="1">
        <v>0</v>
      </c>
      <c r="F155" s="1">
        <v>0</v>
      </c>
      <c r="G155" s="2">
        <f t="shared" si="0"/>
        <v>26889.701300000001</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52494.35</v>
      </c>
      <c r="D157" s="1">
        <f>'PR-RAS'!E161</f>
        <v>61051.35</v>
      </c>
      <c r="E157" s="1">
        <v>0</v>
      </c>
      <c r="F157" s="1">
        <v>0</v>
      </c>
      <c r="G157" s="2">
        <f t="shared" si="0"/>
        <v>27237.139799999997</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11.4</v>
      </c>
      <c r="D158" s="1">
        <f>'PR-RAS'!E162</f>
        <v>0</v>
      </c>
      <c r="E158" s="1">
        <v>0</v>
      </c>
      <c r="F158" s="1">
        <v>0</v>
      </c>
      <c r="G158" s="2">
        <f t="shared" si="0"/>
        <v>1.7898000000000001</v>
      </c>
      <c r="H158" s="2">
        <f t="shared" si="1"/>
        <v>0.40000000000000036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76836.430000000008</v>
      </c>
      <c r="D159" s="1">
        <f>'PR-RAS'!E163</f>
        <v>95311.18</v>
      </c>
      <c r="E159" s="1">
        <v>0</v>
      </c>
      <c r="F159" s="1">
        <v>0</v>
      </c>
      <c r="G159" s="2">
        <f t="shared" si="0"/>
        <v>42258.488819999999</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20144.460000000003</v>
      </c>
      <c r="D160" s="1">
        <f>'PR-RAS'!E164</f>
        <v>24869.759999999998</v>
      </c>
      <c r="E160" s="1">
        <v>0</v>
      </c>
      <c r="F160" s="1">
        <v>0</v>
      </c>
      <c r="G160" s="2">
        <f t="shared" si="0"/>
        <v>11111.552819999999</v>
      </c>
      <c r="H160" s="2">
        <f t="shared" si="1"/>
        <v>0.70000000000436557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1478.14</v>
      </c>
      <c r="D161" s="1">
        <f>'PR-RAS'!E165</f>
        <v>2554.3200000000002</v>
      </c>
      <c r="E161" s="1">
        <v>0</v>
      </c>
      <c r="F161" s="1">
        <v>0</v>
      </c>
      <c r="G161" s="2">
        <f t="shared" si="0"/>
        <v>1053.8848</v>
      </c>
      <c r="H161" s="2">
        <f t="shared" si="1"/>
        <v>0.46000000000026375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17545.080000000002</v>
      </c>
      <c r="D162" s="1">
        <f>'PR-RAS'!E166</f>
        <v>21498</v>
      </c>
      <c r="E162" s="1">
        <v>0</v>
      </c>
      <c r="F162" s="1">
        <v>0</v>
      </c>
      <c r="G162" s="2">
        <f t="shared" si="0"/>
        <v>9747.1138800000008</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965.56</v>
      </c>
      <c r="D163" s="1">
        <f>'PR-RAS'!E167</f>
        <v>577.44000000000005</v>
      </c>
      <c r="E163" s="1">
        <v>0</v>
      </c>
      <c r="F163" s="1">
        <v>0</v>
      </c>
      <c r="G163" s="2">
        <f t="shared" si="0"/>
        <v>343.51128</v>
      </c>
      <c r="H163" s="2">
        <f t="shared" si="1"/>
        <v>0.88000000000010914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155.68</v>
      </c>
      <c r="D164" s="1">
        <f>'PR-RAS'!E168</f>
        <v>240</v>
      </c>
      <c r="E164" s="1">
        <v>0</v>
      </c>
      <c r="F164" s="1">
        <v>0</v>
      </c>
      <c r="G164" s="2">
        <f t="shared" si="0"/>
        <v>103.61584000000002</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28777.88</v>
      </c>
      <c r="D165" s="1">
        <f>'PR-RAS'!E169</f>
        <v>43533.440000000002</v>
      </c>
      <c r="E165" s="1">
        <v>0</v>
      </c>
      <c r="F165" s="1">
        <v>0</v>
      </c>
      <c r="G165" s="2">
        <f t="shared" si="0"/>
        <v>18998.540640000003</v>
      </c>
      <c r="H165" s="2">
        <f t="shared" si="1"/>
        <v>0.56000000000130967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5591.03</v>
      </c>
      <c r="D166" s="1">
        <f>'PR-RAS'!E170</f>
        <v>5821.97</v>
      </c>
      <c r="E166" s="1">
        <v>0</v>
      </c>
      <c r="F166" s="1">
        <v>0</v>
      </c>
      <c r="G166" s="2">
        <f t="shared" si="0"/>
        <v>2843.7700500000005</v>
      </c>
      <c r="H166" s="2">
        <f t="shared" si="1"/>
        <v>5.9999999999490683E-2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7071.52</v>
      </c>
      <c r="D167" s="1">
        <f>'PR-RAS'!E171</f>
        <v>17812.37</v>
      </c>
      <c r="E167" s="1">
        <v>0</v>
      </c>
      <c r="F167" s="1">
        <v>0</v>
      </c>
      <c r="G167" s="2">
        <f t="shared" si="0"/>
        <v>7087.5791599999993</v>
      </c>
      <c r="H167" s="2">
        <f t="shared" si="1"/>
        <v>0.84999999999854481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14841.56</v>
      </c>
      <c r="D168" s="1">
        <f>'PR-RAS'!E172</f>
        <v>17108.830000000002</v>
      </c>
      <c r="E168" s="1">
        <v>0</v>
      </c>
      <c r="F168" s="1">
        <v>0</v>
      </c>
      <c r="G168" s="2">
        <f t="shared" si="0"/>
        <v>8192.8897400000005</v>
      </c>
      <c r="H168" s="2">
        <f t="shared" si="1"/>
        <v>0.60999999999876309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1273.77</v>
      </c>
      <c r="D169" s="1">
        <f>'PR-RAS'!E173</f>
        <v>1183.5</v>
      </c>
      <c r="E169" s="1">
        <v>0</v>
      </c>
      <c r="F169" s="1">
        <v>0</v>
      </c>
      <c r="G169" s="2">
        <f t="shared" si="0"/>
        <v>611.64936</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1149.51</v>
      </c>
      <c r="E170" s="1">
        <v>0</v>
      </c>
      <c r="F170" s="1">
        <v>0</v>
      </c>
      <c r="G170" s="2">
        <f t="shared" si="0"/>
        <v>388.53438</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457.26</v>
      </c>
      <c r="E172" s="1">
        <v>0</v>
      </c>
      <c r="F172" s="1">
        <v>0</v>
      </c>
      <c r="G172" s="2">
        <f t="shared" si="0"/>
        <v>156.38292000000001</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26838.030000000002</v>
      </c>
      <c r="D173" s="1">
        <f>'PR-RAS'!E177</f>
        <v>26660.35</v>
      </c>
      <c r="E173" s="1">
        <v>0</v>
      </c>
      <c r="F173" s="1">
        <v>0</v>
      </c>
      <c r="G173" s="2">
        <f t="shared" si="0"/>
        <v>13787.301559999998</v>
      </c>
      <c r="H173" s="2">
        <f t="shared" si="1"/>
        <v>0.38000000000101863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4071.15</v>
      </c>
      <c r="D174" s="1">
        <f>'PR-RAS'!E178</f>
        <v>4451.75</v>
      </c>
      <c r="E174" s="1">
        <v>0</v>
      </c>
      <c r="F174" s="1">
        <v>0</v>
      </c>
      <c r="G174" s="2">
        <f t="shared" si="0"/>
        <v>2244.6144499999996</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1466.41</v>
      </c>
      <c r="D175" s="1">
        <f>'PR-RAS'!E179</f>
        <v>4846.79</v>
      </c>
      <c r="E175" s="1">
        <v>0</v>
      </c>
      <c r="F175" s="1">
        <v>0</v>
      </c>
      <c r="G175" s="2">
        <f t="shared" si="0"/>
        <v>1941.8382599999998</v>
      </c>
      <c r="H175" s="2">
        <f t="shared" si="1"/>
        <v>0.62000000000011823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46.45</v>
      </c>
      <c r="D176" s="1">
        <f>'PR-RAS'!E180</f>
        <v>96</v>
      </c>
      <c r="E176" s="1">
        <v>0</v>
      </c>
      <c r="F176" s="1">
        <v>0</v>
      </c>
      <c r="G176" s="2">
        <f t="shared" si="0"/>
        <v>41.728749999999998</v>
      </c>
      <c r="H176" s="2">
        <f t="shared" si="1"/>
        <v>0.45000000000000284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2416.84</v>
      </c>
      <c r="D177" s="1">
        <f>'PR-RAS'!E181</f>
        <v>3126.23</v>
      </c>
      <c r="E177" s="1">
        <v>0</v>
      </c>
      <c r="F177" s="1">
        <v>0</v>
      </c>
      <c r="G177" s="2">
        <f t="shared" si="0"/>
        <v>1525.7967999999998</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167.23</v>
      </c>
      <c r="D178" s="1">
        <f>'PR-RAS'!E182</f>
        <v>161.25</v>
      </c>
      <c r="E178" s="1">
        <v>0</v>
      </c>
      <c r="F178" s="1">
        <v>0</v>
      </c>
      <c r="G178" s="2">
        <f t="shared" si="0"/>
        <v>86.682209999999998</v>
      </c>
      <c r="H178" s="2">
        <f t="shared" si="1"/>
        <v>0.47999999999998977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1828.09</v>
      </c>
      <c r="D179" s="1">
        <f>'PR-RAS'!E183</f>
        <v>1786.35</v>
      </c>
      <c r="E179" s="1">
        <v>0</v>
      </c>
      <c r="F179" s="1">
        <v>0</v>
      </c>
      <c r="G179" s="2">
        <f t="shared" si="0"/>
        <v>961.34061999999994</v>
      </c>
      <c r="H179" s="2">
        <f t="shared" si="1"/>
        <v>0.4399999999998272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7200.21</v>
      </c>
      <c r="D180" s="1">
        <f>'PR-RAS'!E184</f>
        <v>415</v>
      </c>
      <c r="E180" s="1">
        <v>0</v>
      </c>
      <c r="F180" s="1">
        <v>0</v>
      </c>
      <c r="G180" s="2">
        <f t="shared" si="0"/>
        <v>1437.40759</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1476.54</v>
      </c>
      <c r="D181" s="1">
        <f>'PR-RAS'!E185</f>
        <v>1792.42</v>
      </c>
      <c r="E181" s="1">
        <v>0</v>
      </c>
      <c r="F181" s="1">
        <v>0</v>
      </c>
      <c r="G181" s="2">
        <f t="shared" si="0"/>
        <v>911.04840000000002</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8165.11</v>
      </c>
      <c r="D182" s="1">
        <f>'PR-RAS'!E186</f>
        <v>9984.56</v>
      </c>
      <c r="E182" s="1">
        <v>0</v>
      </c>
      <c r="F182" s="1">
        <v>0</v>
      </c>
      <c r="G182" s="2">
        <f t="shared" si="0"/>
        <v>5092.2956299999996</v>
      </c>
      <c r="H182" s="2">
        <f t="shared" si="1"/>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1076.06</v>
      </c>
      <c r="D184" s="1">
        <f>'PR-RAS'!E188</f>
        <v>247.63</v>
      </c>
      <c r="E184" s="1">
        <v>0</v>
      </c>
      <c r="F184" s="1">
        <v>0</v>
      </c>
      <c r="G184" s="2">
        <f t="shared" si="0"/>
        <v>287.55155999999999</v>
      </c>
      <c r="H184" s="2">
        <f t="shared" si="1"/>
        <v>0.42999999999994998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132.47999999999999</v>
      </c>
      <c r="D187" s="1">
        <f>'PR-RAS'!E191</f>
        <v>128.91</v>
      </c>
      <c r="E187" s="1">
        <v>0</v>
      </c>
      <c r="F187" s="1">
        <v>0</v>
      </c>
      <c r="G187" s="2">
        <f t="shared" si="0"/>
        <v>72.595799999999997</v>
      </c>
      <c r="H187" s="2">
        <f t="shared" si="1"/>
        <v>0.56999999999999318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20</v>
      </c>
      <c r="E189" s="1">
        <v>0</v>
      </c>
      <c r="F189" s="1">
        <v>0</v>
      </c>
      <c r="G189" s="2">
        <f t="shared" si="0"/>
        <v>7.52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825.37</v>
      </c>
      <c r="D190" s="1">
        <f>'PR-RAS'!E194</f>
        <v>0</v>
      </c>
      <c r="E190" s="1">
        <v>0</v>
      </c>
      <c r="F190" s="1">
        <v>0</v>
      </c>
      <c r="G190" s="2">
        <f t="shared" si="0"/>
        <v>155.99493000000001</v>
      </c>
      <c r="H190" s="2">
        <f t="shared" si="1"/>
        <v>0.37000000000000455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51.85</v>
      </c>
      <c r="D191" s="1">
        <f>'PR-RAS'!E195</f>
        <v>32.36</v>
      </c>
      <c r="E191" s="1">
        <v>0</v>
      </c>
      <c r="F191" s="1">
        <v>0</v>
      </c>
      <c r="G191" s="2">
        <f t="shared" si="0"/>
        <v>22.148299999999999</v>
      </c>
      <c r="H191" s="2">
        <f t="shared" si="1"/>
        <v>0.50999999999999801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422.19</v>
      </c>
      <c r="D192" s="1">
        <f>'PR-RAS'!E196</f>
        <v>102.16</v>
      </c>
      <c r="E192" s="1">
        <v>0</v>
      </c>
      <c r="F192" s="1">
        <v>0</v>
      </c>
      <c r="G192" s="2">
        <f t="shared" si="0"/>
        <v>119.66341</v>
      </c>
      <c r="H192" s="2">
        <f t="shared" si="1"/>
        <v>0.34999999999999432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422.19</v>
      </c>
      <c r="D206" s="1">
        <f>'PR-RAS'!E210</f>
        <v>102.16</v>
      </c>
      <c r="E206" s="1">
        <v>0</v>
      </c>
      <c r="F206" s="1">
        <v>0</v>
      </c>
      <c r="G206" s="2">
        <f t="shared" si="0"/>
        <v>128.43455</v>
      </c>
      <c r="H206" s="2">
        <f t="shared" si="1"/>
        <v>0.34999999999999432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107.7</v>
      </c>
      <c r="D207" s="1">
        <f>'PR-RAS'!E211</f>
        <v>102.16</v>
      </c>
      <c r="E207" s="1">
        <v>0</v>
      </c>
      <c r="F207" s="1">
        <v>0</v>
      </c>
      <c r="G207" s="2">
        <f t="shared" si="0"/>
        <v>64.276119999999992</v>
      </c>
      <c r="H207" s="2">
        <f t="shared" si="1"/>
        <v>0.45999999999999375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314.49</v>
      </c>
      <c r="D209" s="1">
        <f>'PR-RAS'!E213</f>
        <v>0</v>
      </c>
      <c r="E209" s="1">
        <v>0</v>
      </c>
      <c r="F209" s="1">
        <v>0</v>
      </c>
      <c r="G209" s="2">
        <f t="shared" si="0"/>
        <v>65.413920000000005</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3774.44</v>
      </c>
      <c r="D248" s="1">
        <f>'PR-RAS'!E252</f>
        <v>4108.88</v>
      </c>
      <c r="E248" s="1">
        <v>0</v>
      </c>
      <c r="F248" s="1">
        <v>0</v>
      </c>
      <c r="G248" s="2">
        <f t="shared" si="0"/>
        <v>2962.0734000000002</v>
      </c>
      <c r="H248" s="2">
        <f t="shared" si="1"/>
        <v>0.55999999999994543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3774.44</v>
      </c>
      <c r="D255" s="1">
        <f>'PR-RAS'!E259</f>
        <v>4108.88</v>
      </c>
      <c r="E255" s="1">
        <v>0</v>
      </c>
      <c r="F255" s="1">
        <v>0</v>
      </c>
      <c r="G255" s="2">
        <f t="shared" si="0"/>
        <v>3046.0188000000003</v>
      </c>
      <c r="H255" s="2">
        <f t="shared" si="1"/>
        <v>0.55999999999994543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3774.44</v>
      </c>
      <c r="D257" s="1">
        <f>'PR-RAS'!E261</f>
        <v>4108.88</v>
      </c>
      <c r="E257" s="1">
        <v>0</v>
      </c>
      <c r="F257" s="1">
        <v>0</v>
      </c>
      <c r="G257" s="2">
        <f t="shared" si="0"/>
        <v>3070.0032000000001</v>
      </c>
      <c r="H257" s="2">
        <f t="shared" si="1"/>
        <v>0.55999999999994543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141.38</v>
      </c>
      <c r="E259" s="1">
        <v>0</v>
      </c>
      <c r="F259" s="1">
        <v>0</v>
      </c>
      <c r="G259" s="2">
        <f t="shared" si="0"/>
        <v>72.952079999999995</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141.38</v>
      </c>
      <c r="E260" s="1">
        <v>0</v>
      </c>
      <c r="F260" s="1">
        <v>0</v>
      </c>
      <c r="G260" s="2">
        <f t="shared" si="0"/>
        <v>73.234840000000005</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141.38</v>
      </c>
      <c r="E262" s="1">
        <v>0</v>
      </c>
      <c r="F262" s="1">
        <v>0</v>
      </c>
      <c r="G262" s="2">
        <f t="shared" si="0"/>
        <v>73.800359999999998</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479833.52</v>
      </c>
      <c r="D285" s="1">
        <f>'PR-RAS'!E289</f>
        <v>565780.32999999996</v>
      </c>
      <c r="E285" s="1">
        <v>0</v>
      </c>
      <c r="F285" s="1">
        <v>0</v>
      </c>
      <c r="G285" s="2">
        <f t="shared" si="8"/>
        <v>457635.94711999997</v>
      </c>
      <c r="H285" s="2">
        <f t="shared" si="9"/>
        <v>0.80999999993946403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2401.6899999999441</v>
      </c>
      <c r="D286" s="1">
        <f>'PR-RAS'!E290</f>
        <v>3938.6600000000326</v>
      </c>
      <c r="E286" s="1">
        <v>0</v>
      </c>
      <c r="F286" s="1">
        <v>0</v>
      </c>
      <c r="G286" s="2">
        <f t="shared" si="8"/>
        <v>2929.5178500000025</v>
      </c>
      <c r="H286" s="2">
        <f t="shared" si="9"/>
        <v>0.65000000002328306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3332.71</v>
      </c>
      <c r="D288" s="1">
        <f>'PR-RAS'!E292</f>
        <v>3722.3</v>
      </c>
      <c r="E288" s="1">
        <v>0</v>
      </c>
      <c r="F288" s="1">
        <v>0</v>
      </c>
      <c r="G288" s="2">
        <f t="shared" si="8"/>
        <v>3093.08797</v>
      </c>
      <c r="H288" s="2">
        <f t="shared" si="9"/>
        <v>0.59000000000014552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238.9</v>
      </c>
      <c r="D290" s="1">
        <f>'PR-RAS'!E294</f>
        <v>150</v>
      </c>
      <c r="E290" s="1">
        <v>0</v>
      </c>
      <c r="F290" s="1">
        <v>0</v>
      </c>
      <c r="G290" s="2">
        <f t="shared" si="8"/>
        <v>155.74209999999999</v>
      </c>
      <c r="H290" s="2">
        <f t="shared" si="9"/>
        <v>9.9999999999994316E-2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238.9</v>
      </c>
      <c r="D291" s="1">
        <f>'PR-RAS'!E295</f>
        <v>150</v>
      </c>
      <c r="E291" s="1">
        <v>0</v>
      </c>
      <c r="F291" s="1">
        <v>0</v>
      </c>
      <c r="G291" s="2">
        <f t="shared" si="8"/>
        <v>156.28099999999998</v>
      </c>
      <c r="H291" s="2">
        <f t="shared" si="9"/>
        <v>9.9999999999994316E-2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82.5</v>
      </c>
      <c r="D293" s="1">
        <f>'PR-RAS'!E298</f>
        <v>89.24</v>
      </c>
      <c r="E293" s="1">
        <v>0</v>
      </c>
      <c r="F293" s="1">
        <v>0</v>
      </c>
      <c r="G293" s="2">
        <f t="shared" si="8"/>
        <v>76.206159999999997</v>
      </c>
      <c r="H293" s="2">
        <f t="shared" si="9"/>
        <v>0.73999999999999488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82.5</v>
      </c>
      <c r="D306" s="1">
        <f>'PR-RAS'!E311</f>
        <v>89.24</v>
      </c>
      <c r="E306" s="1">
        <v>0</v>
      </c>
      <c r="F306" s="1">
        <v>0</v>
      </c>
      <c r="G306" s="2">
        <f t="shared" si="8"/>
        <v>79.5989</v>
      </c>
      <c r="H306" s="2">
        <f t="shared" si="9"/>
        <v>0.73999999999999488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82.5</v>
      </c>
      <c r="D307" s="1">
        <f>'PR-RAS'!E312</f>
        <v>89.24</v>
      </c>
      <c r="E307" s="1">
        <v>0</v>
      </c>
      <c r="F307" s="1">
        <v>0</v>
      </c>
      <c r="G307" s="2">
        <f t="shared" si="8"/>
        <v>79.859880000000004</v>
      </c>
      <c r="H307" s="2">
        <f t="shared" si="9"/>
        <v>0.73999999999999488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82.5</v>
      </c>
      <c r="D308" s="1">
        <f>'PR-RAS'!E313</f>
        <v>89.24</v>
      </c>
      <c r="E308" s="1">
        <v>0</v>
      </c>
      <c r="F308" s="1">
        <v>0</v>
      </c>
      <c r="G308" s="2">
        <f t="shared" si="8"/>
        <v>80.120860000000008</v>
      </c>
      <c r="H308" s="2">
        <f t="shared" si="9"/>
        <v>0.73999999999999488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2094.6000000000004</v>
      </c>
      <c r="D345" s="1">
        <f>'PR-RAS'!E350</f>
        <v>5766.4400000000005</v>
      </c>
      <c r="E345" s="1">
        <v>0</v>
      </c>
      <c r="F345" s="1">
        <v>0</v>
      </c>
      <c r="G345" s="2">
        <f t="shared" si="8"/>
        <v>4687.8531199999998</v>
      </c>
      <c r="H345" s="2">
        <f t="shared" si="9"/>
        <v>0.84000000000014552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2094.6000000000004</v>
      </c>
      <c r="D358" s="1">
        <f>'PR-RAS'!E363</f>
        <v>5766.4400000000005</v>
      </c>
      <c r="E358" s="1">
        <v>0</v>
      </c>
      <c r="F358" s="1">
        <v>0</v>
      </c>
      <c r="G358" s="2">
        <f t="shared" si="8"/>
        <v>4865.0103600000002</v>
      </c>
      <c r="H358" s="2">
        <f t="shared" si="9"/>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907.72</v>
      </c>
      <c r="D364" s="1">
        <f>'PR-RAS'!E369</f>
        <v>3973.44</v>
      </c>
      <c r="E364" s="1">
        <v>0</v>
      </c>
      <c r="F364" s="1">
        <v>0</v>
      </c>
      <c r="G364" s="2">
        <f t="shared" si="8"/>
        <v>3214.2197999999999</v>
      </c>
      <c r="H364" s="2">
        <f t="shared" si="9"/>
        <v>0.72000000000002728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544.78</v>
      </c>
      <c r="D365" s="1">
        <f>'PR-RAS'!E370</f>
        <v>2869.73</v>
      </c>
      <c r="E365" s="1">
        <v>0</v>
      </c>
      <c r="F365" s="1">
        <v>0</v>
      </c>
      <c r="G365" s="2">
        <f t="shared" si="8"/>
        <v>2287.4633599999997</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233.44</v>
      </c>
      <c r="E367" s="1">
        <v>0</v>
      </c>
      <c r="F367" s="1">
        <v>0</v>
      </c>
      <c r="G367" s="2">
        <f t="shared" si="8"/>
        <v>170.87807999999998</v>
      </c>
      <c r="H367" s="2">
        <f t="shared" si="9"/>
        <v>0.43999999999999773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362.94</v>
      </c>
      <c r="D371" s="1">
        <f>'PR-RAS'!E376</f>
        <v>870.27</v>
      </c>
      <c r="E371" s="1">
        <v>0</v>
      </c>
      <c r="F371" s="1">
        <v>0</v>
      </c>
      <c r="G371" s="2">
        <f t="shared" si="8"/>
        <v>778.2876</v>
      </c>
      <c r="H371" s="2">
        <f t="shared" si="9"/>
        <v>0.32999999999998408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1186.8800000000001</v>
      </c>
      <c r="D378" s="1">
        <f>'PR-RAS'!E383</f>
        <v>1793</v>
      </c>
      <c r="E378" s="1">
        <v>0</v>
      </c>
      <c r="F378" s="1">
        <v>0</v>
      </c>
      <c r="G378" s="2">
        <f t="shared" si="8"/>
        <v>1799.3757600000001</v>
      </c>
      <c r="H378" s="2">
        <f t="shared" si="9"/>
        <v>0.11999999999989086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1186.8800000000001</v>
      </c>
      <c r="D379" s="1">
        <f>'PR-RAS'!E384</f>
        <v>1793</v>
      </c>
      <c r="E379" s="1">
        <v>0</v>
      </c>
      <c r="F379" s="1">
        <v>0</v>
      </c>
      <c r="G379" s="2">
        <f t="shared" si="8"/>
        <v>1804.1486400000001</v>
      </c>
      <c r="H379" s="2">
        <f t="shared" si="9"/>
        <v>0.11999999999989086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2012.1000000000004</v>
      </c>
      <c r="D403" s="1">
        <f>'PR-RAS'!E408</f>
        <v>5677.2000000000007</v>
      </c>
      <c r="E403" s="1">
        <v>0</v>
      </c>
      <c r="F403" s="1">
        <v>0</v>
      </c>
      <c r="G403" s="2">
        <f t="shared" si="8"/>
        <v>5373.3330000000014</v>
      </c>
      <c r="H403" s="2">
        <f t="shared" si="9"/>
        <v>0.30000000000109139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89.24</v>
      </c>
      <c r="D406" s="1">
        <f>'PR-RAS'!E411</f>
        <v>0</v>
      </c>
      <c r="E406" s="1">
        <v>0</v>
      </c>
      <c r="F406" s="1">
        <v>0</v>
      </c>
      <c r="G406" s="2">
        <f t="shared" si="8"/>
        <v>36.142200000000003</v>
      </c>
      <c r="H406" s="2">
        <f t="shared" si="9"/>
        <v>0.23999999999999488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482317.70999999996</v>
      </c>
      <c r="D407" s="1">
        <f>'PR-RAS'!E412</f>
        <v>569808.23</v>
      </c>
      <c r="E407" s="1">
        <v>0</v>
      </c>
      <c r="F407" s="1">
        <v>0</v>
      </c>
      <c r="G407" s="2">
        <f t="shared" si="8"/>
        <v>658505.27301999996</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481928.12</v>
      </c>
      <c r="D408" s="1">
        <f>'PR-RAS'!E413</f>
        <v>571546.7699999999</v>
      </c>
      <c r="E408" s="1">
        <v>0</v>
      </c>
      <c r="F408" s="1">
        <v>0</v>
      </c>
      <c r="G408" s="2">
        <f t="shared" si="8"/>
        <v>661383.81561999978</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389.5899999999674</v>
      </c>
      <c r="D409" s="1">
        <f>'PR-RAS'!E414</f>
        <v>0</v>
      </c>
      <c r="E409" s="1">
        <v>0</v>
      </c>
      <c r="F409" s="1">
        <v>0</v>
      </c>
      <c r="G409" s="2">
        <f t="shared" si="8"/>
        <v>158.9527199999867</v>
      </c>
      <c r="H409" s="2">
        <f t="shared" si="9"/>
        <v>0.41000000003259629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1738.5399999999208</v>
      </c>
      <c r="E410" s="1">
        <v>0</v>
      </c>
      <c r="F410" s="1">
        <v>0</v>
      </c>
      <c r="G410" s="2">
        <f t="shared" si="8"/>
        <v>1422.1257199999352</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3332.71</v>
      </c>
      <c r="D411" s="1">
        <f>'PR-RAS'!E416</f>
        <v>3722.3</v>
      </c>
      <c r="E411" s="1">
        <v>0</v>
      </c>
      <c r="F411" s="1">
        <v>0</v>
      </c>
      <c r="G411" s="2">
        <f t="shared" si="8"/>
        <v>4418.6971000000003</v>
      </c>
      <c r="H411" s="2">
        <f t="shared" si="9"/>
        <v>0.59000000000014552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328.14</v>
      </c>
      <c r="D413" s="1">
        <f>'PR-RAS'!E418</f>
        <v>150</v>
      </c>
      <c r="E413" s="1">
        <v>0</v>
      </c>
      <c r="F413" s="1">
        <v>0</v>
      </c>
      <c r="G413" s="2">
        <f t="shared" si="8"/>
        <v>258.79367999999999</v>
      </c>
      <c r="H413" s="2">
        <f t="shared" si="9"/>
        <v>0.13999999999998636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482317.70999999996</v>
      </c>
      <c r="D633" s="1">
        <f>'PR-RAS'!E639</f>
        <v>569808.23</v>
      </c>
      <c r="E633" s="1">
        <v>0</v>
      </c>
      <c r="F633" s="1">
        <v>0</v>
      </c>
      <c r="G633" s="2">
        <f t="shared" si="10"/>
        <v>1025062.39544</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481928.12</v>
      </c>
      <c r="D634" s="1">
        <f>'PR-RAS'!E640</f>
        <v>571546.7699999999</v>
      </c>
      <c r="E634" s="1">
        <v>0</v>
      </c>
      <c r="F634" s="1">
        <v>0</v>
      </c>
      <c r="G634" s="2">
        <f t="shared" si="10"/>
        <v>1028638.7107799998</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389.5899999999674</v>
      </c>
      <c r="D635" s="1">
        <f>'PR-RAS'!E641</f>
        <v>0</v>
      </c>
      <c r="E635" s="1">
        <v>0</v>
      </c>
      <c r="F635" s="1">
        <v>0</v>
      </c>
      <c r="G635" s="2">
        <f t="shared" si="10"/>
        <v>247.00005999997933</v>
      </c>
      <c r="H635" s="2">
        <f t="shared" si="11"/>
        <v>0.41000000003259629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1738.5399999999208</v>
      </c>
      <c r="E636" s="1">
        <v>0</v>
      </c>
      <c r="F636" s="1">
        <v>0</v>
      </c>
      <c r="G636" s="2">
        <f t="shared" si="10"/>
        <v>2207.9457999998995</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3332.71</v>
      </c>
      <c r="D637" s="1">
        <f>'PR-RAS'!E643</f>
        <v>3722.3</v>
      </c>
      <c r="E637" s="1">
        <v>0</v>
      </c>
      <c r="F637" s="1">
        <v>0</v>
      </c>
      <c r="G637" s="2">
        <f t="shared" si="10"/>
        <v>6854.3691600000011</v>
      </c>
      <c r="H637" s="2">
        <f t="shared" si="11"/>
        <v>0.59000000000014552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3722.2999999999674</v>
      </c>
      <c r="D639" s="1">
        <f>'PR-RAS'!E645</f>
        <v>1983.7600000000793</v>
      </c>
      <c r="E639" s="1">
        <v>0</v>
      </c>
      <c r="F639" s="1">
        <v>0</v>
      </c>
      <c r="G639" s="2">
        <f t="shared" si="10"/>
        <v>4906.1051600000801</v>
      </c>
      <c r="H639" s="2">
        <f t="shared" si="11"/>
        <v>0.53999999988809577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36041.86</v>
      </c>
      <c r="D641" s="1">
        <f>'PR-RAS'!E647</f>
        <v>40584.449999999997</v>
      </c>
      <c r="E641" s="1">
        <v>0</v>
      </c>
      <c r="F641" s="1">
        <v>0</v>
      </c>
      <c r="G641" s="2">
        <f t="shared" si="10"/>
        <v>75014.886400000003</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5626.56</v>
      </c>
      <c r="D642" s="1">
        <f>'PR-RAS'!E649</f>
        <v>6301.65</v>
      </c>
      <c r="E642" s="1">
        <v>0</v>
      </c>
      <c r="F642" s="1">
        <v>0</v>
      </c>
      <c r="G642" s="2">
        <f t="shared" si="10"/>
        <v>11685.340260000001</v>
      </c>
      <c r="H642" s="2">
        <f t="shared" si="11"/>
        <v>0.78999999999996362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49437.599999999999</v>
      </c>
      <c r="D643" s="1">
        <f>'PR-RAS'!E650</f>
        <v>68064.56</v>
      </c>
      <c r="E643" s="1">
        <v>0</v>
      </c>
      <c r="F643" s="1">
        <v>0</v>
      </c>
      <c r="G643" s="2">
        <f t="shared" si="10"/>
        <v>119133.83424</v>
      </c>
      <c r="H643" s="2">
        <f t="shared" si="11"/>
        <v>0.8400000000037835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48762.51</v>
      </c>
      <c r="D644" s="1">
        <f>'PR-RAS'!E651</f>
        <v>69960.08</v>
      </c>
      <c r="E644" s="1">
        <v>0</v>
      </c>
      <c r="F644" s="1">
        <v>0</v>
      </c>
      <c r="G644" s="2">
        <f t="shared" si="10"/>
        <v>121322.95681000002</v>
      </c>
      <c r="H644" s="2">
        <f t="shared" si="11"/>
        <v>0.56999999999970896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6301.6499999999942</v>
      </c>
      <c r="D645" s="1">
        <f>'PR-RAS'!E652</f>
        <v>4406.1299999999901</v>
      </c>
      <c r="E645" s="1">
        <v>0</v>
      </c>
      <c r="F645" s="1">
        <v>0</v>
      </c>
      <c r="G645" s="2">
        <f t="shared" si="10"/>
        <v>9733.3580399999846</v>
      </c>
      <c r="H645" s="2">
        <f t="shared" si="11"/>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29</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405037.61</v>
      </c>
      <c r="D668" s="1">
        <f>'PR-RAS'!E675</f>
        <v>491343.29</v>
      </c>
      <c r="E668" s="1">
        <v>0</v>
      </c>
      <c r="F668" s="1">
        <v>0</v>
      </c>
      <c r="G668" s="2">
        <f t="shared" si="10"/>
        <v>925612.03473000007</v>
      </c>
      <c r="H668" s="2">
        <f t="shared" si="11"/>
        <v>0.67999999999301508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19757.61</v>
      </c>
      <c r="D669" s="1">
        <f>'PR-RAS'!E676</f>
        <v>20788.189999999999</v>
      </c>
      <c r="E669" s="1">
        <v>0</v>
      </c>
      <c r="F669" s="1">
        <v>0</v>
      </c>
      <c r="G669" s="2">
        <f t="shared" si="10"/>
        <v>40971.105320000002</v>
      </c>
      <c r="H669" s="2">
        <f t="shared" si="11"/>
        <v>0.57999999999810825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773.71</v>
      </c>
      <c r="D670" s="1">
        <f>'PR-RAS'!E677</f>
        <v>1276.23</v>
      </c>
      <c r="E670" s="1">
        <v>0</v>
      </c>
      <c r="F670" s="1">
        <v>0</v>
      </c>
      <c r="G670" s="2">
        <f t="shared" si="10"/>
        <v>2225.2077300000001</v>
      </c>
      <c r="H670" s="2">
        <f t="shared" si="11"/>
        <v>0.51999999999998181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15019.75</v>
      </c>
      <c r="D703" s="1">
        <f>'PR-RAS'!E710</f>
        <v>12042.2</v>
      </c>
      <c r="E703" s="1">
        <v>0</v>
      </c>
      <c r="F703" s="1">
        <v>0</v>
      </c>
      <c r="G703" s="2">
        <f t="shared" si="10"/>
        <v>27451.113300000001</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2325.23</v>
      </c>
      <c r="E705" s="1">
        <v>0</v>
      </c>
      <c r="F705" s="1">
        <v>0</v>
      </c>
      <c r="G705" s="2">
        <f t="shared" si="10"/>
        <v>3273.9238399999999</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4413.04</v>
      </c>
      <c r="E709" s="1">
        <v>0</v>
      </c>
      <c r="F709" s="1">
        <v>0</v>
      </c>
      <c r="G709" s="2">
        <f t="shared" si="10"/>
        <v>6248.8646399999998</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962.74</v>
      </c>
      <c r="D710" s="1">
        <f>'PR-RAS'!E717</f>
        <v>478.33</v>
      </c>
      <c r="E710" s="1">
        <v>0</v>
      </c>
      <c r="F710" s="1">
        <v>0</v>
      </c>
      <c r="G710" s="2">
        <f t="shared" si="10"/>
        <v>1360.8545999999999</v>
      </c>
      <c r="H710" s="2">
        <f t="shared" si="11"/>
        <v>0.58999999999997499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17545.080000000002</v>
      </c>
      <c r="D711" s="1">
        <f>'PR-RAS'!E718</f>
        <v>21498</v>
      </c>
      <c r="E711" s="1">
        <v>0</v>
      </c>
      <c r="F711" s="1">
        <v>0</v>
      </c>
      <c r="G711" s="2">
        <f t="shared" si="10"/>
        <v>42984.166799999999</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1363.73</v>
      </c>
      <c r="D713" s="1">
        <f>'PR-RAS'!E720</f>
        <v>1521.03</v>
      </c>
      <c r="E713" s="1">
        <v>0</v>
      </c>
      <c r="F713" s="1">
        <v>0</v>
      </c>
      <c r="G713" s="2">
        <f t="shared" si="10"/>
        <v>3136.9224799999997</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415</v>
      </c>
      <c r="E715" s="1">
        <v>0</v>
      </c>
      <c r="F715" s="1">
        <v>0</v>
      </c>
      <c r="G715" s="2">
        <f t="shared" si="10"/>
        <v>592.62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171.33</v>
      </c>
      <c r="E817" s="1">
        <v>0</v>
      </c>
      <c r="F817" s="1">
        <v>0</v>
      </c>
      <c r="G817" s="2">
        <f t="shared" si="18"/>
        <v>279.61056000000002</v>
      </c>
      <c r="H817" s="2">
        <f t="shared" si="19"/>
        <v>0.33000000000001251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3774.44</v>
      </c>
      <c r="D821" s="1">
        <f>'PR-RAS'!E828</f>
        <v>3937.55</v>
      </c>
      <c r="E821" s="1">
        <v>0</v>
      </c>
      <c r="F821" s="1">
        <v>0</v>
      </c>
      <c r="G821" s="2">
        <f t="shared" si="18"/>
        <v>9552.622800000001</v>
      </c>
      <c r="H821" s="2">
        <f t="shared" si="19"/>
        <v>0.88999999999987267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1047861.01</v>
      </c>
      <c r="D984" s="6">
        <f>BILANCA!E6</f>
        <v>1034038.72</v>
      </c>
      <c r="E984" s="6">
        <v>0</v>
      </c>
      <c r="F984" s="6">
        <v>0</v>
      </c>
      <c r="G984" s="7">
        <f t="shared" ref="G984:G1241" si="22">B984/1000*C984+B984/500*D984</f>
        <v>3115.9384500000001</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1003237.99</v>
      </c>
      <c r="D985" s="1">
        <f>BILANCA!E7</f>
        <v>988272.12</v>
      </c>
      <c r="E985" s="1">
        <v>0</v>
      </c>
      <c r="F985" s="1">
        <v>0</v>
      </c>
      <c r="G985" s="2">
        <f t="shared" si="22"/>
        <v>5959.5644599999996</v>
      </c>
      <c r="H985" s="2">
        <f t="shared" si="19"/>
        <v>0.13000000000465661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1003237.99</v>
      </c>
      <c r="D990" s="1">
        <f>BILANCA!E12</f>
        <v>988272.12</v>
      </c>
      <c r="E990" s="1">
        <v>0</v>
      </c>
      <c r="F990" s="1">
        <v>0</v>
      </c>
      <c r="G990" s="2">
        <f t="shared" si="22"/>
        <v>20858.475610000001</v>
      </c>
      <c r="H990" s="2">
        <f t="shared" si="19"/>
        <v>0.13000000000465661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964298.14</v>
      </c>
      <c r="D991" s="1">
        <f>BILANCA!E13</f>
        <v>944936.17999999993</v>
      </c>
      <c r="E991" s="1">
        <v>0</v>
      </c>
      <c r="F991" s="1">
        <v>0</v>
      </c>
      <c r="G991" s="2">
        <f t="shared" si="22"/>
        <v>22833.363999999998</v>
      </c>
      <c r="H991" s="2">
        <f t="shared" si="19"/>
        <v>0.31999999994877726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1548956.71</v>
      </c>
      <c r="D993" s="1">
        <f>BILANCA!E15</f>
        <v>1548956.71</v>
      </c>
      <c r="E993" s="1">
        <v>0</v>
      </c>
      <c r="F993" s="1">
        <v>0</v>
      </c>
      <c r="G993" s="2">
        <f t="shared" si="22"/>
        <v>46468.701300000001</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584658.56999999995</v>
      </c>
      <c r="D996" s="1">
        <f>BILANCA!E18</f>
        <v>604020.53</v>
      </c>
      <c r="E996" s="1">
        <v>0</v>
      </c>
      <c r="F996" s="1">
        <v>0</v>
      </c>
      <c r="G996" s="2">
        <f t="shared" si="22"/>
        <v>23305.09519</v>
      </c>
      <c r="H996" s="2">
        <f t="shared" si="19"/>
        <v>0.90000000002328306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7480.1300000000047</v>
      </c>
      <c r="D997" s="1">
        <f>BILANCA!E19</f>
        <v>11122.830000000016</v>
      </c>
      <c r="E997" s="1">
        <v>0</v>
      </c>
      <c r="F997" s="1">
        <v>0</v>
      </c>
      <c r="G997" s="2">
        <f t="shared" si="22"/>
        <v>416.16106000000048</v>
      </c>
      <c r="H997" s="2">
        <f t="shared" si="19"/>
        <v>0.29999999998835847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131256.09</v>
      </c>
      <c r="D998" s="1">
        <f>BILANCA!E20</f>
        <v>142978.35</v>
      </c>
      <c r="E998" s="1">
        <v>0</v>
      </c>
      <c r="F998" s="1">
        <v>0</v>
      </c>
      <c r="G998" s="2">
        <f t="shared" si="22"/>
        <v>6258.1918500000002</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5894.83</v>
      </c>
      <c r="D999" s="1">
        <f>BILANCA!E21</f>
        <v>5894.83</v>
      </c>
      <c r="E999" s="1">
        <v>0</v>
      </c>
      <c r="F999" s="1">
        <v>0</v>
      </c>
      <c r="G999" s="2">
        <f t="shared" si="22"/>
        <v>282.95184</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15704.32</v>
      </c>
      <c r="D1000" s="1">
        <f>BILANCA!E22</f>
        <v>15937.76</v>
      </c>
      <c r="E1000" s="1">
        <v>0</v>
      </c>
      <c r="F1000" s="1">
        <v>0</v>
      </c>
      <c r="G1000" s="2">
        <f t="shared" si="22"/>
        <v>808.85728000000017</v>
      </c>
      <c r="H1000" s="2">
        <f t="shared" si="19"/>
        <v>0.55999999999949068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6284.79</v>
      </c>
      <c r="D1003" s="1">
        <f>BILANCA!E25</f>
        <v>6284.79</v>
      </c>
      <c r="E1003" s="1">
        <v>0</v>
      </c>
      <c r="F1003" s="1">
        <v>0</v>
      </c>
      <c r="G1003" s="2">
        <f t="shared" si="22"/>
        <v>377.0874</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362.94</v>
      </c>
      <c r="D1004" s="1">
        <f>BILANCA!E26</f>
        <v>1233.21</v>
      </c>
      <c r="E1004" s="1">
        <v>0</v>
      </c>
      <c r="F1004" s="1">
        <v>0</v>
      </c>
      <c r="G1004" s="2">
        <f t="shared" si="22"/>
        <v>59.416560000000004</v>
      </c>
      <c r="H1004" s="2">
        <f t="shared" si="19"/>
        <v>0.27000000000003865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152022.84</v>
      </c>
      <c r="D1006" s="1">
        <f>BILANCA!E28</f>
        <v>161206.10999999999</v>
      </c>
      <c r="E1006" s="1">
        <v>0</v>
      </c>
      <c r="F1006" s="1">
        <v>0</v>
      </c>
      <c r="G1006" s="2">
        <f t="shared" si="22"/>
        <v>10912.006379999999</v>
      </c>
      <c r="H1006" s="2">
        <f t="shared" si="19"/>
        <v>0.26999999998952262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31459.72</v>
      </c>
      <c r="D1013" s="1">
        <f>BILANCA!E35</f>
        <v>32213.11</v>
      </c>
      <c r="E1013" s="1">
        <v>0</v>
      </c>
      <c r="F1013" s="1">
        <v>0</v>
      </c>
      <c r="G1013" s="2">
        <f t="shared" si="22"/>
        <v>2876.5781999999999</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39322.69</v>
      </c>
      <c r="D1014" s="1">
        <f>BILANCA!E36</f>
        <v>41115.69</v>
      </c>
      <c r="E1014" s="1">
        <v>0</v>
      </c>
      <c r="F1014" s="1">
        <v>0</v>
      </c>
      <c r="G1014" s="2">
        <f t="shared" si="22"/>
        <v>3768.1761700000006</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7862.97</v>
      </c>
      <c r="D1018" s="1">
        <f>BILANCA!E40</f>
        <v>8902.58</v>
      </c>
      <c r="E1018" s="1">
        <v>0</v>
      </c>
      <c r="F1018" s="1">
        <v>0</v>
      </c>
      <c r="G1018" s="2">
        <f t="shared" si="22"/>
        <v>898.38454999999999</v>
      </c>
      <c r="H1018" s="2">
        <f t="shared" si="19"/>
        <v>0.4499999999998181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597.25</v>
      </c>
      <c r="D1025" s="1">
        <f>BILANCA!E47</f>
        <v>597.25</v>
      </c>
      <c r="E1025" s="1">
        <v>0</v>
      </c>
      <c r="F1025" s="1">
        <v>0</v>
      </c>
      <c r="G1025" s="2">
        <f t="shared" si="22"/>
        <v>75.253500000000003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597.25</v>
      </c>
      <c r="D1028" s="1">
        <f>BILANCA!E50</f>
        <v>597.25</v>
      </c>
      <c r="E1028" s="1">
        <v>0</v>
      </c>
      <c r="F1028" s="1">
        <v>0</v>
      </c>
      <c r="G1028" s="2">
        <f t="shared" si="22"/>
        <v>80.628749999999997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21685.32</v>
      </c>
      <c r="D1032" s="1">
        <f>BILANCA!E54</f>
        <v>22834.83</v>
      </c>
      <c r="E1032" s="1">
        <v>0</v>
      </c>
      <c r="F1032" s="1">
        <v>0</v>
      </c>
      <c r="G1032" s="2">
        <f t="shared" si="22"/>
        <v>3300.3940200000002</v>
      </c>
      <c r="H1032" s="2">
        <f t="shared" si="19"/>
        <v>0.48999999999796273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21685.32</v>
      </c>
      <c r="D1033" s="1">
        <f>BILANCA!E55</f>
        <v>22834.83</v>
      </c>
      <c r="E1033" s="1">
        <v>0</v>
      </c>
      <c r="F1033" s="1">
        <v>0</v>
      </c>
      <c r="G1033" s="2">
        <f t="shared" si="22"/>
        <v>3367.7490000000003</v>
      </c>
      <c r="H1033" s="2">
        <f t="shared" si="19"/>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44623.020000000004</v>
      </c>
      <c r="D1046" s="1">
        <f>BILANCA!E68</f>
        <v>45766.6</v>
      </c>
      <c r="E1046" s="1">
        <v>0</v>
      </c>
      <c r="F1046" s="1">
        <v>0</v>
      </c>
      <c r="G1046" s="2">
        <f t="shared" si="22"/>
        <v>8577.8418600000005</v>
      </c>
      <c r="H1046" s="2">
        <f t="shared" si="19"/>
        <v>0.42000000000552973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6301.65</v>
      </c>
      <c r="D1047" s="1">
        <f>BILANCA!E69</f>
        <v>4406.13</v>
      </c>
      <c r="E1047" s="1">
        <v>0</v>
      </c>
      <c r="F1047" s="1">
        <v>0</v>
      </c>
      <c r="G1047" s="2">
        <f t="shared" si="22"/>
        <v>967.29024000000004</v>
      </c>
      <c r="H1047" s="2">
        <f t="shared" si="19"/>
        <v>0.48000000000047294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6301.65</v>
      </c>
      <c r="D1048" s="1">
        <f>BILANCA!E70</f>
        <v>4406.13</v>
      </c>
      <c r="E1048" s="1">
        <v>0</v>
      </c>
      <c r="F1048" s="1">
        <v>0</v>
      </c>
      <c r="G1048" s="2">
        <f t="shared" si="22"/>
        <v>982.40415000000007</v>
      </c>
      <c r="H1048" s="2">
        <f t="shared" si="19"/>
        <v>0.48000000000047294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6301.65</v>
      </c>
      <c r="D1050" s="1">
        <f>BILANCA!E72</f>
        <v>4406.13</v>
      </c>
      <c r="E1050" s="1">
        <v>0</v>
      </c>
      <c r="F1050" s="1">
        <v>0</v>
      </c>
      <c r="G1050" s="2">
        <f t="shared" si="22"/>
        <v>1012.63197</v>
      </c>
      <c r="H1050" s="2">
        <f t="shared" si="19"/>
        <v>0.48000000000047294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1785.63</v>
      </c>
      <c r="D1056" s="1">
        <f>BILANCA!E78</f>
        <v>626.02</v>
      </c>
      <c r="E1056" s="1">
        <v>0</v>
      </c>
      <c r="F1056" s="1">
        <v>0</v>
      </c>
      <c r="G1056" s="2">
        <f t="shared" si="22"/>
        <v>221.74991</v>
      </c>
      <c r="H1056" s="2">
        <f t="shared" si="19"/>
        <v>0.38999999999987267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1785.63</v>
      </c>
      <c r="D1064" s="1">
        <f>BILANCA!E86</f>
        <v>626.02</v>
      </c>
      <c r="E1064" s="1">
        <v>0</v>
      </c>
      <c r="F1064" s="1">
        <v>0</v>
      </c>
      <c r="G1064" s="2">
        <f t="shared" si="22"/>
        <v>246.05126999999999</v>
      </c>
      <c r="H1064" s="2">
        <f t="shared" si="19"/>
        <v>0.38999999999987267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238.9</v>
      </c>
      <c r="D1124" s="1">
        <f>BILANCA!E146</f>
        <v>150</v>
      </c>
      <c r="E1124" s="1">
        <v>0</v>
      </c>
      <c r="F1124" s="1">
        <v>0</v>
      </c>
      <c r="G1124" s="2">
        <f t="shared" si="22"/>
        <v>75.984899999999996</v>
      </c>
      <c r="H1124" s="2">
        <f t="shared" si="23"/>
        <v>9.9999999999994316E-2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238.9</v>
      </c>
      <c r="D1138" s="1">
        <f>BILANCA!E160</f>
        <v>150</v>
      </c>
      <c r="E1138" s="1">
        <v>0</v>
      </c>
      <c r="F1138" s="1">
        <v>0</v>
      </c>
      <c r="G1138" s="2">
        <f t="shared" si="22"/>
        <v>83.529499999999999</v>
      </c>
      <c r="H1138" s="2">
        <f t="shared" si="23"/>
        <v>9.9999999999994316E-2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254.98</v>
      </c>
      <c r="D1142" s="1">
        <f>BILANCA!E164</f>
        <v>0</v>
      </c>
      <c r="E1142" s="1">
        <v>0</v>
      </c>
      <c r="F1142" s="1">
        <v>0</v>
      </c>
      <c r="G1142" s="2">
        <f t="shared" si="22"/>
        <v>40.541820000000001</v>
      </c>
      <c r="H1142" s="2">
        <f t="shared" si="23"/>
        <v>2.0000000000010232E-2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254.98</v>
      </c>
      <c r="D1144" s="1">
        <f>BILANCA!E166</f>
        <v>0</v>
      </c>
      <c r="E1144" s="1">
        <v>0</v>
      </c>
      <c r="F1144" s="1">
        <v>0</v>
      </c>
      <c r="G1144" s="2">
        <f t="shared" si="22"/>
        <v>41.051780000000001</v>
      </c>
      <c r="H1144" s="2">
        <f t="shared" si="23"/>
        <v>2.0000000000010232E-2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36041.86</v>
      </c>
      <c r="D1148" s="1">
        <f>BILANCA!E170</f>
        <v>40584.449999999997</v>
      </c>
      <c r="E1148" s="1">
        <v>0</v>
      </c>
      <c r="F1148" s="1">
        <v>0</v>
      </c>
      <c r="G1148" s="2">
        <f t="shared" si="22"/>
        <v>19339.775399999999</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36041.86</v>
      </c>
      <c r="D1151" s="1">
        <f>BILANCA!E173</f>
        <v>40584.449999999997</v>
      </c>
      <c r="E1151" s="1">
        <v>0</v>
      </c>
      <c r="F1151" s="1">
        <v>0</v>
      </c>
      <c r="G1151" s="2">
        <f t="shared" si="22"/>
        <v>19691.40768</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1047861.01</v>
      </c>
      <c r="D1152" s="1">
        <f>BILANCA!E175</f>
        <v>1034038.72</v>
      </c>
      <c r="E1152" s="1">
        <v>0</v>
      </c>
      <c r="F1152" s="1">
        <v>0</v>
      </c>
      <c r="G1152" s="2">
        <f t="shared" si="22"/>
        <v>526593.59805000003</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40572.58</v>
      </c>
      <c r="D1153" s="1">
        <f>BILANCA!E176</f>
        <v>43632.84</v>
      </c>
      <c r="E1153" s="1">
        <v>0</v>
      </c>
      <c r="F1153" s="1">
        <v>0</v>
      </c>
      <c r="G1153" s="2">
        <f t="shared" si="22"/>
        <v>21732.504200000003</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40572.58</v>
      </c>
      <c r="D1154" s="1">
        <f>BILANCA!E177</f>
        <v>43632.84</v>
      </c>
      <c r="E1154" s="1">
        <v>0</v>
      </c>
      <c r="F1154" s="1">
        <v>0</v>
      </c>
      <c r="G1154" s="2">
        <f t="shared" si="22"/>
        <v>21860.34246</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35406.949999999997</v>
      </c>
      <c r="D1155" s="1">
        <f>BILANCA!E178</f>
        <v>40571.440000000002</v>
      </c>
      <c r="E1155" s="1">
        <v>0</v>
      </c>
      <c r="F1155" s="1">
        <v>0</v>
      </c>
      <c r="G1155" s="2">
        <f t="shared" si="22"/>
        <v>20046.570759999999</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3165.47</v>
      </c>
      <c r="D1156" s="1">
        <f>BILANCA!E179</f>
        <v>2366.7800000000002</v>
      </c>
      <c r="E1156" s="1">
        <v>0</v>
      </c>
      <c r="F1156" s="1">
        <v>0</v>
      </c>
      <c r="G1156" s="2">
        <f t="shared" si="22"/>
        <v>1366.5321899999999</v>
      </c>
      <c r="H1156" s="2">
        <f t="shared" si="23"/>
        <v>0.68999999999959982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14.55</v>
      </c>
      <c r="D1157" s="1">
        <f>BILANCA!E180</f>
        <v>12.09</v>
      </c>
      <c r="E1157" s="1">
        <v>0</v>
      </c>
      <c r="F1157" s="1">
        <v>0</v>
      </c>
      <c r="G1157" s="2">
        <f t="shared" si="22"/>
        <v>6.7390199999999991</v>
      </c>
      <c r="H1157" s="2">
        <f t="shared" si="23"/>
        <v>0.53999999999999915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14.55</v>
      </c>
      <c r="D1160" s="1">
        <f>BILANCA!E183</f>
        <v>12.09</v>
      </c>
      <c r="E1160" s="1">
        <v>0</v>
      </c>
      <c r="F1160" s="1">
        <v>0</v>
      </c>
      <c r="G1160" s="2">
        <f t="shared" si="22"/>
        <v>6.8552099999999996</v>
      </c>
      <c r="H1160" s="2">
        <f t="shared" si="23"/>
        <v>0.53999999999999915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1985.61</v>
      </c>
      <c r="D1165" s="1">
        <f>BILANCA!E188</f>
        <v>682.53</v>
      </c>
      <c r="E1165" s="1">
        <v>0</v>
      </c>
      <c r="F1165" s="1">
        <v>0</v>
      </c>
      <c r="G1165" s="2">
        <f t="shared" si="22"/>
        <v>609.82193999999993</v>
      </c>
      <c r="H1165" s="2">
        <f t="shared" si="23"/>
        <v>0.86000000000012733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1007288.43</v>
      </c>
      <c r="D1214" s="1">
        <f>BILANCA!E237</f>
        <v>990405.88</v>
      </c>
      <c r="E1214" s="1">
        <v>0</v>
      </c>
      <c r="F1214" s="1">
        <v>0</v>
      </c>
      <c r="G1214" s="2">
        <f t="shared" si="22"/>
        <v>690251.14389000006</v>
      </c>
      <c r="H1214" s="2">
        <f t="shared" si="23"/>
        <v>0.55000000004656613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1003237.99</v>
      </c>
      <c r="D1215" s="1">
        <f>BILANCA!E238</f>
        <v>988272.12</v>
      </c>
      <c r="E1215" s="1">
        <v>0</v>
      </c>
      <c r="F1215" s="1">
        <v>0</v>
      </c>
      <c r="G1215" s="2">
        <f t="shared" si="22"/>
        <v>691309.47736000002</v>
      </c>
      <c r="H1215" s="2">
        <f t="shared" si="23"/>
        <v>0.13000000000465661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1003237.99</v>
      </c>
      <c r="D1216" s="1">
        <f>BILANCA!E239</f>
        <v>988272.12</v>
      </c>
      <c r="E1216" s="1">
        <v>0</v>
      </c>
      <c r="F1216" s="1">
        <v>0</v>
      </c>
      <c r="G1216" s="2">
        <f t="shared" si="22"/>
        <v>694289.25959000003</v>
      </c>
      <c r="H1216" s="2">
        <f t="shared" si="23"/>
        <v>0.13000000000465661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1003237.99</v>
      </c>
      <c r="D1217" s="1">
        <f>BILANCA!E240</f>
        <v>988272.12</v>
      </c>
      <c r="E1217" s="1">
        <v>0</v>
      </c>
      <c r="F1217" s="1">
        <v>0</v>
      </c>
      <c r="G1217" s="2">
        <f t="shared" si="22"/>
        <v>697269.04182000004</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3722.3</v>
      </c>
      <c r="D1222" s="1">
        <f>BILANCA!E245</f>
        <v>1983.7599999999998</v>
      </c>
      <c r="E1222" s="1">
        <v>0</v>
      </c>
      <c r="F1222" s="1">
        <v>0</v>
      </c>
      <c r="G1222" s="2">
        <f t="shared" si="22"/>
        <v>1837.8669799999998</v>
      </c>
      <c r="H1222" s="2">
        <f t="shared" si="23"/>
        <v>0.54000000000041837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4103.3500000000004</v>
      </c>
      <c r="D1223" s="1">
        <f>BILANCA!E246</f>
        <v>5964.73</v>
      </c>
      <c r="E1223" s="1">
        <v>0</v>
      </c>
      <c r="F1223" s="1">
        <v>0</v>
      </c>
      <c r="G1223" s="2">
        <f t="shared" si="22"/>
        <v>3847.8743999999997</v>
      </c>
      <c r="H1223" s="2">
        <f t="shared" si="23"/>
        <v>0.62000000000080036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4103.3500000000004</v>
      </c>
      <c r="D1224" s="1">
        <f>BILANCA!E247</f>
        <v>5964.73</v>
      </c>
      <c r="E1224" s="1">
        <v>0</v>
      </c>
      <c r="F1224" s="1">
        <v>0</v>
      </c>
      <c r="G1224" s="2">
        <f t="shared" si="22"/>
        <v>3863.9072099999998</v>
      </c>
      <c r="H1224" s="2">
        <f t="shared" si="23"/>
        <v>0.62000000000080036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381.05</v>
      </c>
      <c r="D1227" s="1">
        <f>BILANCA!E250</f>
        <v>3980.97</v>
      </c>
      <c r="E1227" s="1">
        <v>0</v>
      </c>
      <c r="F1227" s="1">
        <v>0</v>
      </c>
      <c r="G1227" s="2">
        <f t="shared" si="22"/>
        <v>2035.68956</v>
      </c>
      <c r="H1227" s="2">
        <f t="shared" si="23"/>
        <v>8.0000000000211458E-2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381.05</v>
      </c>
      <c r="D1229" s="1">
        <f>BILANCA!E252</f>
        <v>3980.97</v>
      </c>
      <c r="E1229" s="1">
        <v>0</v>
      </c>
      <c r="F1229" s="1">
        <v>0</v>
      </c>
      <c r="G1229" s="2">
        <f t="shared" si="22"/>
        <v>2052.37554</v>
      </c>
      <c r="H1229" s="2">
        <f t="shared" si="23"/>
        <v>8.0000000000211458E-2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238.9</v>
      </c>
      <c r="D1232" s="1">
        <f>BILANCA!E255</f>
        <v>150</v>
      </c>
      <c r="E1232" s="1">
        <v>0</v>
      </c>
      <c r="F1232" s="1">
        <v>0</v>
      </c>
      <c r="G1232" s="2">
        <f t="shared" si="22"/>
        <v>134.18610000000001</v>
      </c>
      <c r="H1232" s="2">
        <f t="shared" si="23"/>
        <v>9.9999999999994316E-2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89.24</v>
      </c>
      <c r="D1233" s="1">
        <f>BILANCA!E256</f>
        <v>0</v>
      </c>
      <c r="E1233" s="1">
        <v>0</v>
      </c>
      <c r="F1233" s="1">
        <v>0</v>
      </c>
      <c r="G1233" s="2">
        <f t="shared" si="22"/>
        <v>22.31</v>
      </c>
      <c r="H1233" s="2">
        <f t="shared" si="23"/>
        <v>0.23999999999999488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13597.28</v>
      </c>
      <c r="D1236" s="1">
        <f>BILANCA!E259</f>
        <v>20935.150000000001</v>
      </c>
      <c r="E1236" s="1">
        <v>0</v>
      </c>
      <c r="F1236" s="1">
        <v>0</v>
      </c>
      <c r="G1236" s="2">
        <f t="shared" si="22"/>
        <v>14033.29774</v>
      </c>
      <c r="H1236" s="2">
        <f t="shared" si="23"/>
        <v>0.43000000000211003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13597.28</v>
      </c>
      <c r="D1237" s="1">
        <f>BILANCA!E260</f>
        <v>20935.150000000001</v>
      </c>
      <c r="E1237" s="1">
        <v>0</v>
      </c>
      <c r="F1237" s="1">
        <v>0</v>
      </c>
      <c r="G1237" s="2">
        <f t="shared" si="22"/>
        <v>14088.765320000002</v>
      </c>
      <c r="H1237" s="2">
        <f t="shared" si="23"/>
        <v>0.43000000000211003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238.9</v>
      </c>
      <c r="D1241" s="1">
        <f>BILANCA!E265</f>
        <v>150</v>
      </c>
      <c r="E1241" s="1">
        <v>0</v>
      </c>
      <c r="F1241" s="1">
        <v>0</v>
      </c>
      <c r="G1241" s="2">
        <f t="shared" si="22"/>
        <v>139.03620000000001</v>
      </c>
      <c r="H1241" s="2">
        <f t="shared" si="23"/>
        <v>9.9999999999994316E-2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254.98</v>
      </c>
      <c r="D1243" s="1">
        <f>BILANCA!E267</f>
        <v>0</v>
      </c>
      <c r="E1243" s="1">
        <v>0</v>
      </c>
      <c r="F1243" s="1">
        <v>0</v>
      </c>
      <c r="G1243" s="2">
        <f t="shared" si="24"/>
        <v>66.294799999999995</v>
      </c>
      <c r="H1243" s="2">
        <f t="shared" si="23"/>
        <v>2.0000000000010232E-2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1785.63</v>
      </c>
      <c r="D1244" s="1">
        <f>BILANCA!E268</f>
        <v>626.02</v>
      </c>
      <c r="E1244" s="1">
        <v>0</v>
      </c>
      <c r="F1244" s="1">
        <v>0</v>
      </c>
      <c r="G1244" s="2">
        <f t="shared" si="24"/>
        <v>792.83186999999998</v>
      </c>
      <c r="H1244" s="2">
        <f t="shared" si="23"/>
        <v>0.38999999999987267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42.42</v>
      </c>
      <c r="E1263" s="1">
        <v>0</v>
      </c>
      <c r="F1263" s="1">
        <v>0</v>
      </c>
      <c r="G1263" s="2">
        <f t="shared" si="24"/>
        <v>23.755200000000002</v>
      </c>
      <c r="H1263" s="2">
        <f t="shared" si="23"/>
        <v>0.42000000000000171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40572.58</v>
      </c>
      <c r="D1264" s="1">
        <f>BILANCA!E288</f>
        <v>43590.42</v>
      </c>
      <c r="E1264" s="1">
        <v>0</v>
      </c>
      <c r="F1264" s="1">
        <v>0</v>
      </c>
      <c r="G1264" s="2">
        <f t="shared" si="24"/>
        <v>35898.711020000002</v>
      </c>
      <c r="H1264" s="2">
        <f t="shared" si="23"/>
        <v>0.83999999999650754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1985.61</v>
      </c>
      <c r="D1278" s="1">
        <f>BILANCA!E302</f>
        <v>682.53</v>
      </c>
      <c r="E1278" s="1">
        <v>0</v>
      </c>
      <c r="F1278" s="1">
        <v>0</v>
      </c>
      <c r="G1278" s="2">
        <f t="shared" si="24"/>
        <v>988.44764999999984</v>
      </c>
      <c r="H1278" s="2">
        <f t="shared" si="23"/>
        <v>0.86000000000012733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481928.12</v>
      </c>
      <c r="D1408" s="1">
        <f>'RAS-funkcijski'!E114</f>
        <v>571546.7699999999</v>
      </c>
      <c r="E1408" s="1">
        <v>0</v>
      </c>
      <c r="F1408" s="1">
        <v>0</v>
      </c>
      <c r="G1408" s="2">
        <f t="shared" si="24"/>
        <v>178752.38259999998</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464733.59</v>
      </c>
      <c r="D1409" s="1">
        <f>'RAS-funkcijski'!E115</f>
        <v>541532.07999999996</v>
      </c>
      <c r="E1409" s="1">
        <v>0</v>
      </c>
      <c r="F1409" s="1">
        <v>0</v>
      </c>
      <c r="G1409" s="2">
        <f t="shared" si="24"/>
        <v>171805.55025</v>
      </c>
      <c r="H1409" s="2">
        <f t="shared" si="27"/>
        <v>0.48999999993247911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464733.59</v>
      </c>
      <c r="D1411" s="1">
        <f>'RAS-funkcijski'!E117</f>
        <v>541532.07999999996</v>
      </c>
      <c r="E1411" s="1">
        <v>0</v>
      </c>
      <c r="F1411" s="1">
        <v>0</v>
      </c>
      <c r="G1411" s="2">
        <f t="shared" si="24"/>
        <v>174901.14575</v>
      </c>
      <c r="H1411" s="2">
        <f t="shared" si="27"/>
        <v>0.48999999993247911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17194.53</v>
      </c>
      <c r="D1420" s="1">
        <f>'RAS-funkcijski'!E126</f>
        <v>30014.69</v>
      </c>
      <c r="E1420" s="1">
        <v>0</v>
      </c>
      <c r="F1420" s="1">
        <v>0</v>
      </c>
      <c r="G1420" s="2">
        <f t="shared" si="24"/>
        <v>9421.3170199999986</v>
      </c>
      <c r="H1420" s="2">
        <f t="shared" si="27"/>
        <v>0.78000000000247383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481928.12</v>
      </c>
      <c r="D1435" s="13">
        <f>'RAS-funkcijski'!E141</f>
        <v>571546.7699999999</v>
      </c>
      <c r="E1435" s="13">
        <v>0</v>
      </c>
      <c r="F1435" s="13">
        <v>0</v>
      </c>
      <c r="G1435" s="14">
        <f t="shared" si="24"/>
        <v>222627.96742</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3165.86</v>
      </c>
      <c r="D1436" s="6">
        <f>'P-VRIO'!E5</f>
        <v>0</v>
      </c>
      <c r="E1436" s="6">
        <v>0</v>
      </c>
      <c r="F1436" s="6">
        <v>0</v>
      </c>
      <c r="G1436" s="7">
        <f t="shared" si="24"/>
        <v>3.1658600000000003</v>
      </c>
      <c r="H1436" s="7">
        <f t="shared" si="27"/>
        <v>0.13999999999987267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3165.86</v>
      </c>
      <c r="D1453" s="1">
        <f>'P-VRIO'!E22</f>
        <v>0</v>
      </c>
      <c r="E1453" s="1">
        <v>0</v>
      </c>
      <c r="F1453" s="1">
        <v>0</v>
      </c>
      <c r="G1453" s="2">
        <f t="shared" si="24"/>
        <v>56.985479999999995</v>
      </c>
      <c r="H1453" s="2">
        <f t="shared" si="27"/>
        <v>0.13999999999987267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3165.86</v>
      </c>
      <c r="D1454" s="1">
        <f>'P-VRIO'!E23</f>
        <v>0</v>
      </c>
      <c r="E1454" s="1">
        <v>0</v>
      </c>
      <c r="F1454" s="1">
        <v>0</v>
      </c>
      <c r="G1454" s="2">
        <f t="shared" si="24"/>
        <v>60.151339999999998</v>
      </c>
      <c r="H1454" s="2">
        <f t="shared" si="27"/>
        <v>0.13999999999987267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3165.86</v>
      </c>
      <c r="D1456" s="1">
        <f>'P-VRIO'!E25</f>
        <v>0</v>
      </c>
      <c r="E1456" s="1">
        <v>0</v>
      </c>
      <c r="F1456" s="1">
        <v>0</v>
      </c>
      <c r="G1456" s="2">
        <f t="shared" si="24"/>
        <v>66.483060000000009</v>
      </c>
      <c r="H1456" s="2">
        <f t="shared" si="27"/>
        <v>0.13999999999987267</v>
      </c>
      <c r="I1456" s="10">
        <f t="shared" si="30"/>
        <v>9.3076283999915361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40572.58</v>
      </c>
      <c r="D1480" s="6"/>
      <c r="E1480" s="6">
        <v>0</v>
      </c>
      <c r="F1480" s="6">
        <v>0</v>
      </c>
      <c r="G1480" s="7">
        <f t="shared" ref="G1480:G1580" si="34">B1480/1000*C1480</f>
        <v>40.572580000000002</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576991.22000000009</v>
      </c>
      <c r="D1481" s="1">
        <v>0</v>
      </c>
      <c r="E1481" s="1">
        <v>0</v>
      </c>
      <c r="F1481" s="1">
        <v>0</v>
      </c>
      <c r="G1481" s="2">
        <f t="shared" si="34"/>
        <v>1153.9824400000002</v>
      </c>
      <c r="H1481" s="2">
        <f t="shared" si="35"/>
        <v>0.22000000008847564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161.86000000000001</v>
      </c>
      <c r="D1482" s="1">
        <v>0</v>
      </c>
      <c r="E1482" s="1">
        <v>0</v>
      </c>
      <c r="F1482" s="1">
        <v>0</v>
      </c>
      <c r="G1482" s="2">
        <f t="shared" si="34"/>
        <v>0.48558000000000007</v>
      </c>
      <c r="H1482" s="2">
        <f t="shared" si="35"/>
        <v>0.13999999999998636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571177.3600000001</v>
      </c>
      <c r="D1483" s="1">
        <v>0</v>
      </c>
      <c r="E1483" s="1">
        <v>0</v>
      </c>
      <c r="F1483" s="1">
        <v>0</v>
      </c>
      <c r="G1483" s="2">
        <f t="shared" si="34"/>
        <v>2284.7094400000005</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471078.32</v>
      </c>
      <c r="D1484" s="1">
        <v>0</v>
      </c>
      <c r="E1484" s="1">
        <v>0</v>
      </c>
      <c r="F1484" s="1">
        <v>0</v>
      </c>
      <c r="G1484" s="2">
        <f t="shared" si="34"/>
        <v>2355.3915999999999</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94985</v>
      </c>
      <c r="D1485" s="1">
        <v>0</v>
      </c>
      <c r="E1485" s="1">
        <v>0</v>
      </c>
      <c r="F1485" s="1">
        <v>0</v>
      </c>
      <c r="G1485" s="2">
        <f t="shared" si="34"/>
        <v>569.91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102.16</v>
      </c>
      <c r="D1486" s="1">
        <v>0</v>
      </c>
      <c r="E1486" s="1">
        <v>0</v>
      </c>
      <c r="F1486" s="1">
        <v>0</v>
      </c>
      <c r="G1486" s="2">
        <f t="shared" si="34"/>
        <v>0.71511999999999998</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4108.88</v>
      </c>
      <c r="D1489" s="1">
        <v>0</v>
      </c>
      <c r="E1489" s="1">
        <v>0</v>
      </c>
      <c r="F1489" s="1">
        <v>0</v>
      </c>
      <c r="G1489" s="2">
        <f t="shared" si="34"/>
        <v>41.088799999999999</v>
      </c>
      <c r="H1489" s="2">
        <f t="shared" si="35"/>
        <v>0.11999999999989086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903</v>
      </c>
      <c r="D1491" s="1">
        <v>0</v>
      </c>
      <c r="E1491" s="1">
        <v>0</v>
      </c>
      <c r="F1491" s="1">
        <v>0</v>
      </c>
      <c r="G1491" s="2">
        <f t="shared" si="34"/>
        <v>10.836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5652</v>
      </c>
      <c r="D1492" s="1">
        <v>0</v>
      </c>
      <c r="E1492" s="1">
        <v>0</v>
      </c>
      <c r="F1492" s="1">
        <v>0</v>
      </c>
      <c r="G1492" s="2">
        <f t="shared" si="34"/>
        <v>73.475999999999999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573930.96</v>
      </c>
      <c r="D1499" s="1">
        <v>0</v>
      </c>
      <c r="E1499" s="1">
        <v>0</v>
      </c>
      <c r="F1499" s="1">
        <v>0</v>
      </c>
      <c r="G1499" s="2">
        <f t="shared" si="34"/>
        <v>11478.619199999999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1464.94</v>
      </c>
      <c r="D1500" s="1">
        <v>0</v>
      </c>
      <c r="E1500" s="1">
        <v>0</v>
      </c>
      <c r="F1500" s="1">
        <v>0</v>
      </c>
      <c r="G1500" s="2">
        <f t="shared" si="34"/>
        <v>30.763740000000002</v>
      </c>
      <c r="H1500" s="2">
        <f t="shared" si="35"/>
        <v>5.999999999994543E-2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566814.02</v>
      </c>
      <c r="D1501" s="1">
        <v>0</v>
      </c>
      <c r="E1501" s="1">
        <v>0</v>
      </c>
      <c r="F1501" s="1">
        <v>0</v>
      </c>
      <c r="G1501" s="2">
        <f t="shared" si="34"/>
        <v>12469.908439999999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465913.83</v>
      </c>
      <c r="D1502" s="1">
        <v>0</v>
      </c>
      <c r="E1502" s="1">
        <v>0</v>
      </c>
      <c r="F1502" s="1">
        <v>0</v>
      </c>
      <c r="G1502" s="2">
        <f t="shared" si="34"/>
        <v>10716.01809</v>
      </c>
      <c r="H1502" s="2">
        <f t="shared" si="35"/>
        <v>0.16999999998370185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95783.69</v>
      </c>
      <c r="D1503" s="1">
        <v>0</v>
      </c>
      <c r="E1503" s="1">
        <v>0</v>
      </c>
      <c r="F1503" s="1">
        <v>0</v>
      </c>
      <c r="G1503" s="2">
        <f t="shared" si="34"/>
        <v>2298.8085599999999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104.62</v>
      </c>
      <c r="D1504" s="1">
        <v>0</v>
      </c>
      <c r="E1504" s="1">
        <v>0</v>
      </c>
      <c r="F1504" s="1">
        <v>0</v>
      </c>
      <c r="G1504" s="2">
        <f t="shared" si="34"/>
        <v>2.6155000000000004</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4108.88</v>
      </c>
      <c r="D1507" s="1">
        <v>0</v>
      </c>
      <c r="E1507" s="1">
        <v>0</v>
      </c>
      <c r="F1507" s="1">
        <v>0</v>
      </c>
      <c r="G1507" s="2">
        <f t="shared" si="34"/>
        <v>115.04864000000001</v>
      </c>
      <c r="H1507" s="2">
        <f t="shared" si="35"/>
        <v>0.11999999999989086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903</v>
      </c>
      <c r="D1509" s="1">
        <v>0</v>
      </c>
      <c r="E1509" s="1">
        <v>0</v>
      </c>
      <c r="F1509" s="1">
        <v>0</v>
      </c>
      <c r="G1509" s="2">
        <f t="shared" si="34"/>
        <v>27.09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5652</v>
      </c>
      <c r="D1510" s="1">
        <v>0</v>
      </c>
      <c r="E1510" s="1">
        <v>0</v>
      </c>
      <c r="F1510" s="1">
        <v>0</v>
      </c>
      <c r="G1510" s="2">
        <f t="shared" si="34"/>
        <v>175.21199999999999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43632.840000000084</v>
      </c>
      <c r="D1517" s="1">
        <v>0</v>
      </c>
      <c r="E1517" s="1">
        <v>0</v>
      </c>
      <c r="F1517" s="1">
        <v>0</v>
      </c>
      <c r="G1517" s="2">
        <f t="shared" si="34"/>
        <v>1658.0479200000032</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42.42</v>
      </c>
      <c r="D1518" s="1">
        <v>0</v>
      </c>
      <c r="E1518" s="1">
        <v>0</v>
      </c>
      <c r="F1518" s="1">
        <v>0</v>
      </c>
      <c r="G1518" s="2">
        <f t="shared" si="34"/>
        <v>1.65438</v>
      </c>
      <c r="H1518" s="2">
        <f t="shared" si="35"/>
        <v>0.42000000000000171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42.42</v>
      </c>
      <c r="D1524" s="1">
        <v>0</v>
      </c>
      <c r="E1524" s="1">
        <v>0</v>
      </c>
      <c r="F1524" s="1">
        <v>0</v>
      </c>
      <c r="G1524" s="2">
        <f t="shared" si="34"/>
        <v>1.9089</v>
      </c>
      <c r="H1524" s="2">
        <f t="shared" si="35"/>
        <v>0.42000000000000171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42.42</v>
      </c>
      <c r="D1530" s="1">
        <v>0</v>
      </c>
      <c r="E1530" s="1">
        <v>0</v>
      </c>
      <c r="F1530" s="1">
        <v>0</v>
      </c>
      <c r="G1530" s="2">
        <f t="shared" si="34"/>
        <v>2.1634199999999999</v>
      </c>
      <c r="H1530" s="2">
        <f t="shared" si="35"/>
        <v>0.42000000000000171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42.42</v>
      </c>
      <c r="D1531" s="1">
        <v>0</v>
      </c>
      <c r="E1531" s="1">
        <v>0</v>
      </c>
      <c r="F1531" s="1">
        <v>0</v>
      </c>
      <c r="G1531" s="2">
        <f t="shared" si="34"/>
        <v>2.2058399999999998</v>
      </c>
      <c r="H1531" s="2">
        <f t="shared" si="35"/>
        <v>0.42000000000000171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43590.42</v>
      </c>
      <c r="D1576" s="1">
        <v>0</v>
      </c>
      <c r="E1576" s="1">
        <v>0</v>
      </c>
      <c r="F1576" s="1">
        <v>0</v>
      </c>
      <c r="G1576" s="2">
        <f t="shared" si="34"/>
        <v>4228.2707399999999</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682.53</v>
      </c>
      <c r="D1577" s="1">
        <v>0</v>
      </c>
      <c r="E1577" s="1">
        <v>0</v>
      </c>
      <c r="F1577" s="1">
        <v>0</v>
      </c>
      <c r="G1577" s="2">
        <f t="shared" si="34"/>
        <v>66.88794</v>
      </c>
      <c r="H1577" s="2">
        <f t="shared" si="35"/>
        <v>0.47000000000002728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42907.89</v>
      </c>
      <c r="D1578" s="1">
        <v>0</v>
      </c>
      <c r="E1578" s="1">
        <v>0</v>
      </c>
      <c r="F1578" s="1">
        <v>0</v>
      </c>
      <c r="G1578" s="2">
        <f t="shared" si="34"/>
        <v>4247.8811100000003</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10444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482235.20999999996</v>
      </c>
      <c r="I16" s="170">
        <f>'PR-RAS'!E6</f>
        <v>569718.99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479833.52</v>
      </c>
      <c r="I17" s="170">
        <f>'PR-RAS'!E151</f>
        <v>565780.32999999996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3722.2999999999674</v>
      </c>
      <c r="I18" s="170">
        <f>'PR-RAS'!E645</f>
        <v>1983.7600000000793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1003237.99</v>
      </c>
      <c r="I20" s="173">
        <f>BILANCA!E7</f>
        <v>988272.12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44623.020000000004</v>
      </c>
      <c r="I21" s="175">
        <f>BILANCA!E68</f>
        <v>45766.6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40572.58</v>
      </c>
      <c r="I22" s="175">
        <f>BILANCA!E176</f>
        <v>43632.84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1007288.43</v>
      </c>
      <c r="I23" s="177">
        <f>BILANCA!E237</f>
        <v>990405.88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481928.12</v>
      </c>
      <c r="I27" s="175">
        <f>'RAS-funkcijski'!E114</f>
        <v>571546.7699999999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481928.12</v>
      </c>
      <c r="I28" s="179">
        <f>'RAS-funkcijski'!E141</f>
        <v>571546.7699999999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3165.86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3165.86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40572.58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43632.840000000084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42.42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43590.42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482235.20999999996</v>
      </c>
      <c r="E6" s="51">
        <f>E7+E44+E50+E82+E106+E124+E133+E139</f>
        <v>569718.99</v>
      </c>
      <c r="F6" s="52">
        <f t="shared" ref="F6:F131" si="0">IF(D6&lt;&gt;0,IF(E6/D6&gt;=100,"&gt;&gt;100",E6/D6*100),"-")</f>
        <v>118.14130909271432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425568.93</v>
      </c>
      <c r="E50" s="51">
        <f>E51+E54+E59+E62+E65+E68+E71+E74+E77</f>
        <v>513407.70999999996</v>
      </c>
      <c r="F50" s="52">
        <f t="shared" si="0"/>
        <v>120.64031789162803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425568.93</v>
      </c>
      <c r="E68" s="51">
        <f t="shared" si="15"/>
        <v>513407.70999999996</v>
      </c>
      <c r="F68" s="52">
        <f t="shared" si="0"/>
        <v>120.64031789162803</v>
      </c>
    </row>
    <row r="69" spans="1:6" ht="12.75" customHeight="1" x14ac:dyDescent="0.2">
      <c r="A69" s="53" t="s">
        <v>184</v>
      </c>
      <c r="B69" s="85" t="s">
        <v>185</v>
      </c>
      <c r="C69" s="50" t="s">
        <v>184</v>
      </c>
      <c r="D69" s="242">
        <v>424795.22</v>
      </c>
      <c r="E69" s="242">
        <v>512131.48</v>
      </c>
      <c r="F69" s="52">
        <f t="shared" si="0"/>
        <v>120.55961458323378</v>
      </c>
    </row>
    <row r="70" spans="1:6" ht="24" x14ac:dyDescent="0.2">
      <c r="A70" s="53" t="s">
        <v>186</v>
      </c>
      <c r="B70" s="85" t="s">
        <v>187</v>
      </c>
      <c r="C70" s="50" t="s">
        <v>186</v>
      </c>
      <c r="D70" s="242">
        <v>773.71</v>
      </c>
      <c r="E70" s="242">
        <v>1276.23</v>
      </c>
      <c r="F70" s="52">
        <f t="shared" si="0"/>
        <v>164.94939964586214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2.71</v>
      </c>
      <c r="E82" s="51">
        <f t="shared" si="19"/>
        <v>3.69</v>
      </c>
      <c r="F82" s="52">
        <f t="shared" si="0"/>
        <v>136.16236162361622</v>
      </c>
    </row>
    <row r="83" spans="1:6" ht="12.75" customHeight="1" x14ac:dyDescent="0.2">
      <c r="A83" s="53">
        <v>641</v>
      </c>
      <c r="B83" s="85" t="s">
        <v>212</v>
      </c>
      <c r="C83" s="50" t="s">
        <v>213</v>
      </c>
      <c r="D83" s="51">
        <f t="shared" ref="D83:E83" si="20">SUM(D84:D90)</f>
        <v>2.71</v>
      </c>
      <c r="E83" s="51">
        <f t="shared" si="20"/>
        <v>3.69</v>
      </c>
      <c r="F83" s="52">
        <f t="shared" si="0"/>
        <v>136.16236162361622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2.71</v>
      </c>
      <c r="E85" s="242">
        <v>3.69</v>
      </c>
      <c r="F85" s="52">
        <f t="shared" si="0"/>
        <v>136.16236162361622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15174.04</v>
      </c>
      <c r="E106" s="51">
        <f t="shared" si="23"/>
        <v>14453.68</v>
      </c>
      <c r="F106" s="52">
        <f t="shared" si="0"/>
        <v>95.252681553495307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15174.04</v>
      </c>
      <c r="E112" s="51">
        <f t="shared" si="25"/>
        <v>14453.68</v>
      </c>
      <c r="F112" s="52">
        <f t="shared" si="0"/>
        <v>95.252681553495307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15174.04</v>
      </c>
      <c r="E117" s="242">
        <v>14453.68</v>
      </c>
      <c r="F117" s="52">
        <f t="shared" si="0"/>
        <v>95.252681553495307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2122.19</v>
      </c>
      <c r="E124" s="51">
        <f t="shared" si="27"/>
        <v>4334.1399999999994</v>
      </c>
      <c r="F124" s="52">
        <f t="shared" si="0"/>
        <v>204.22959301476303</v>
      </c>
    </row>
    <row r="125" spans="1:6" ht="12.75" customHeight="1" x14ac:dyDescent="0.2">
      <c r="A125" s="53">
        <v>661</v>
      </c>
      <c r="B125" s="86" t="s">
        <v>296</v>
      </c>
      <c r="C125" s="50" t="s">
        <v>297</v>
      </c>
      <c r="D125" s="51">
        <f t="shared" ref="D125:E125" si="28">SUM(D126:D127)</f>
        <v>1795.74</v>
      </c>
      <c r="E125" s="51">
        <f t="shared" si="28"/>
        <v>4314.1399999999994</v>
      </c>
      <c r="F125" s="52">
        <f t="shared" si="0"/>
        <v>240.24301959080933</v>
      </c>
    </row>
    <row r="126" spans="1:6" ht="12.75" customHeight="1" x14ac:dyDescent="0.2">
      <c r="A126" s="53">
        <v>6614</v>
      </c>
      <c r="B126" s="86" t="s">
        <v>298</v>
      </c>
      <c r="C126" s="50" t="s">
        <v>299</v>
      </c>
      <c r="D126" s="242">
        <v>802.97</v>
      </c>
      <c r="E126" s="242">
        <v>1210</v>
      </c>
      <c r="F126" s="52">
        <f t="shared" si="0"/>
        <v>150.69056129120639</v>
      </c>
    </row>
    <row r="127" spans="1:6" ht="12.75" customHeight="1" x14ac:dyDescent="0.2">
      <c r="A127" s="53">
        <v>6615</v>
      </c>
      <c r="B127" s="86" t="s">
        <v>300</v>
      </c>
      <c r="C127" s="50" t="s">
        <v>301</v>
      </c>
      <c r="D127" s="242">
        <v>992.77</v>
      </c>
      <c r="E127" s="242">
        <v>3104.14</v>
      </c>
      <c r="F127" s="52">
        <f t="shared" si="0"/>
        <v>312.67463763006538</v>
      </c>
    </row>
    <row r="128" spans="1:6" ht="24" x14ac:dyDescent="0.2">
      <c r="A128" s="53">
        <v>663</v>
      </c>
      <c r="B128" s="231" t="s">
        <v>302</v>
      </c>
      <c r="C128" s="50" t="s">
        <v>303</v>
      </c>
      <c r="D128" s="51">
        <f t="shared" ref="D128:E128" si="29">SUM(D129:D132)</f>
        <v>326.45</v>
      </c>
      <c r="E128" s="51">
        <f t="shared" si="29"/>
        <v>20</v>
      </c>
      <c r="F128" s="52">
        <f t="shared" si="0"/>
        <v>6.1265124827691837</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326.45</v>
      </c>
      <c r="E130" s="242">
        <v>20</v>
      </c>
      <c r="F130" s="52">
        <f t="shared" si="0"/>
        <v>6.1265124827691837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39367.339999999997</v>
      </c>
      <c r="E133" s="51">
        <f t="shared" si="30"/>
        <v>37519.769999999997</v>
      </c>
      <c r="F133" s="52">
        <f t="shared" ref="F133:F223" si="31">IF(D133&lt;&gt;0,IF(E133/D133&gt;=100,"&gt;&gt;100",E133/D133*100),"-")</f>
        <v>95.306845725416039</v>
      </c>
    </row>
    <row r="134" spans="1:6" ht="24" x14ac:dyDescent="0.2">
      <c r="A134" s="53">
        <v>671</v>
      </c>
      <c r="B134" s="232" t="s">
        <v>314</v>
      </c>
      <c r="C134" s="50" t="s">
        <v>315</v>
      </c>
      <c r="D134" s="51">
        <f t="shared" ref="D134:E134" si="32">SUM(D135:D137)</f>
        <v>39367.339999999997</v>
      </c>
      <c r="E134" s="51">
        <f t="shared" si="32"/>
        <v>37519.769999999997</v>
      </c>
      <c r="F134" s="52">
        <f t="shared" si="31"/>
        <v>95.306845725416039</v>
      </c>
    </row>
    <row r="135" spans="1:6" ht="12.75" customHeight="1" x14ac:dyDescent="0.2">
      <c r="A135" s="53">
        <v>6711</v>
      </c>
      <c r="B135" s="85" t="s">
        <v>316</v>
      </c>
      <c r="C135" s="50" t="s">
        <v>317</v>
      </c>
      <c r="D135" s="242">
        <v>38836.449999999997</v>
      </c>
      <c r="E135" s="242">
        <v>37119.769999999997</v>
      </c>
      <c r="F135" s="52">
        <f t="shared" si="31"/>
        <v>95.579719567571189</v>
      </c>
    </row>
    <row r="136" spans="1:6" ht="24" x14ac:dyDescent="0.2">
      <c r="A136" s="53">
        <v>6712</v>
      </c>
      <c r="B136" s="232" t="s">
        <v>318</v>
      </c>
      <c r="C136" s="50" t="s">
        <v>319</v>
      </c>
      <c r="D136" s="242">
        <v>530.89</v>
      </c>
      <c r="E136" s="242">
        <v>400</v>
      </c>
      <c r="F136" s="52">
        <f t="shared" si="31"/>
        <v>75.345175083350597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479833.52</v>
      </c>
      <c r="E151" s="51">
        <f t="shared" si="35"/>
        <v>565780.32999999996</v>
      </c>
      <c r="F151" s="52">
        <f t="shared" si="31"/>
        <v>117.91179782521237</v>
      </c>
    </row>
    <row r="152" spans="1:6" ht="12.75" customHeight="1" x14ac:dyDescent="0.2">
      <c r="A152" s="53">
        <v>31</v>
      </c>
      <c r="B152" s="85" t="s">
        <v>349</v>
      </c>
      <c r="C152" s="50" t="s">
        <v>35</v>
      </c>
      <c r="D152" s="51">
        <f t="shared" ref="D152:E152" si="36">D153+D158+D159</f>
        <v>398800.46</v>
      </c>
      <c r="E152" s="51">
        <f t="shared" si="36"/>
        <v>466116.73</v>
      </c>
      <c r="F152" s="52">
        <f t="shared" si="31"/>
        <v>116.87968714980919</v>
      </c>
    </row>
    <row r="153" spans="1:6" ht="12.75" customHeight="1" x14ac:dyDescent="0.2">
      <c r="A153" s="53">
        <v>311</v>
      </c>
      <c r="B153" s="85" t="s">
        <v>350</v>
      </c>
      <c r="C153" s="50" t="s">
        <v>351</v>
      </c>
      <c r="D153" s="51">
        <f t="shared" ref="D153:E153" si="37">SUM(D154:D157)</f>
        <v>334827.02</v>
      </c>
      <c r="E153" s="51">
        <f t="shared" si="37"/>
        <v>381952.46</v>
      </c>
      <c r="F153" s="52">
        <f t="shared" si="31"/>
        <v>114.07456303855048</v>
      </c>
    </row>
    <row r="154" spans="1:6" ht="12.75" customHeight="1" x14ac:dyDescent="0.2">
      <c r="A154" s="53">
        <v>3111</v>
      </c>
      <c r="B154" s="85" t="s">
        <v>352</v>
      </c>
      <c r="C154" s="50" t="s">
        <v>353</v>
      </c>
      <c r="D154" s="242">
        <v>333397</v>
      </c>
      <c r="E154" s="242">
        <v>379149.14</v>
      </c>
      <c r="F154" s="52">
        <f t="shared" si="31"/>
        <v>113.72302090300752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1430.02</v>
      </c>
      <c r="E156" s="242">
        <v>2803.32</v>
      </c>
      <c r="F156" s="52">
        <f t="shared" si="31"/>
        <v>196.03362190738594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11467.69</v>
      </c>
      <c r="E158" s="242">
        <v>23112.92</v>
      </c>
      <c r="F158" s="52">
        <f t="shared" si="31"/>
        <v>201.54817578780029</v>
      </c>
    </row>
    <row r="159" spans="1:6" ht="12.75" customHeight="1" x14ac:dyDescent="0.2">
      <c r="A159" s="53">
        <v>313</v>
      </c>
      <c r="B159" s="85" t="s">
        <v>362</v>
      </c>
      <c r="C159" s="50" t="s">
        <v>363</v>
      </c>
      <c r="D159" s="51">
        <f t="shared" ref="D159:E159" si="38">SUM(D160:D162)</f>
        <v>52505.75</v>
      </c>
      <c r="E159" s="51">
        <f t="shared" si="38"/>
        <v>61051.35</v>
      </c>
      <c r="F159" s="52">
        <f t="shared" si="31"/>
        <v>116.27555077301056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52494.35</v>
      </c>
      <c r="E161" s="242">
        <v>61051.35</v>
      </c>
      <c r="F161" s="52">
        <f t="shared" si="31"/>
        <v>116.30080189582308</v>
      </c>
    </row>
    <row r="162" spans="1:6" ht="12.75" customHeight="1" x14ac:dyDescent="0.2">
      <c r="A162" s="53">
        <v>3133</v>
      </c>
      <c r="B162" s="85" t="s">
        <v>367</v>
      </c>
      <c r="C162" s="50" t="s">
        <v>368</v>
      </c>
      <c r="D162" s="242">
        <v>11.4</v>
      </c>
      <c r="E162" s="242"/>
      <c r="F162" s="52">
        <f t="shared" si="31"/>
        <v>0</v>
      </c>
    </row>
    <row r="163" spans="1:6" ht="12.75" customHeight="1" x14ac:dyDescent="0.2">
      <c r="A163" s="53">
        <v>32</v>
      </c>
      <c r="B163" s="85" t="s">
        <v>369</v>
      </c>
      <c r="C163" s="50" t="s">
        <v>370</v>
      </c>
      <c r="D163" s="51">
        <f t="shared" ref="D163:E163" si="39">D164+D169+D177+D187+D188</f>
        <v>76836.430000000008</v>
      </c>
      <c r="E163" s="51">
        <f t="shared" si="39"/>
        <v>95311.18</v>
      </c>
      <c r="F163" s="52">
        <f t="shared" si="31"/>
        <v>124.04425869343486</v>
      </c>
    </row>
    <row r="164" spans="1:6" ht="12.75" customHeight="1" x14ac:dyDescent="0.2">
      <c r="A164" s="53">
        <v>321</v>
      </c>
      <c r="B164" s="85" t="s">
        <v>371</v>
      </c>
      <c r="C164" s="50" t="s">
        <v>372</v>
      </c>
      <c r="D164" s="51">
        <f t="shared" ref="D164:E164" si="40">SUM(D165:D168)</f>
        <v>20144.460000000003</v>
      </c>
      <c r="E164" s="51">
        <f t="shared" si="40"/>
        <v>24869.759999999998</v>
      </c>
      <c r="F164" s="52">
        <f t="shared" si="31"/>
        <v>123.45706958637757</v>
      </c>
    </row>
    <row r="165" spans="1:6" ht="12.75" customHeight="1" x14ac:dyDescent="0.2">
      <c r="A165" s="53">
        <v>3211</v>
      </c>
      <c r="B165" s="85" t="s">
        <v>373</v>
      </c>
      <c r="C165" s="50" t="s">
        <v>374</v>
      </c>
      <c r="D165" s="242">
        <v>1478.14</v>
      </c>
      <c r="E165" s="242">
        <v>2554.3200000000002</v>
      </c>
      <c r="F165" s="52">
        <f t="shared" si="31"/>
        <v>172.80636475570651</v>
      </c>
    </row>
    <row r="166" spans="1:6" ht="12.75" customHeight="1" x14ac:dyDescent="0.2">
      <c r="A166" s="53">
        <v>3212</v>
      </c>
      <c r="B166" s="85" t="s">
        <v>375</v>
      </c>
      <c r="C166" s="50" t="s">
        <v>376</v>
      </c>
      <c r="D166" s="242">
        <v>17545.080000000002</v>
      </c>
      <c r="E166" s="242">
        <v>21498</v>
      </c>
      <c r="F166" s="52">
        <f t="shared" si="31"/>
        <v>122.53007680785724</v>
      </c>
    </row>
    <row r="167" spans="1:6" ht="12.75" customHeight="1" x14ac:dyDescent="0.2">
      <c r="A167" s="53">
        <v>3213</v>
      </c>
      <c r="B167" s="85" t="s">
        <v>377</v>
      </c>
      <c r="C167" s="50" t="s">
        <v>378</v>
      </c>
      <c r="D167" s="242">
        <v>965.56</v>
      </c>
      <c r="E167" s="242">
        <v>577.44000000000005</v>
      </c>
      <c r="F167" s="52">
        <f t="shared" si="31"/>
        <v>59.803637267492448</v>
      </c>
    </row>
    <row r="168" spans="1:6" ht="12.75" customHeight="1" x14ac:dyDescent="0.2">
      <c r="A168" s="53">
        <v>3214</v>
      </c>
      <c r="B168" s="85" t="s">
        <v>379</v>
      </c>
      <c r="C168" s="50" t="s">
        <v>380</v>
      </c>
      <c r="D168" s="242">
        <v>155.68</v>
      </c>
      <c r="E168" s="242">
        <v>240</v>
      </c>
      <c r="F168" s="52">
        <f t="shared" si="31"/>
        <v>154.1623843782117</v>
      </c>
    </row>
    <row r="169" spans="1:6" ht="12.75" customHeight="1" x14ac:dyDescent="0.2">
      <c r="A169" s="53">
        <v>322</v>
      </c>
      <c r="B169" s="85" t="s">
        <v>381</v>
      </c>
      <c r="C169" s="50" t="s">
        <v>382</v>
      </c>
      <c r="D169" s="51">
        <f t="shared" ref="D169:E169" si="41">SUM(D170:D176)</f>
        <v>28777.88</v>
      </c>
      <c r="E169" s="51">
        <f t="shared" si="41"/>
        <v>43533.440000000002</v>
      </c>
      <c r="F169" s="52">
        <f t="shared" si="31"/>
        <v>151.27396458668949</v>
      </c>
    </row>
    <row r="170" spans="1:6" ht="12.75" customHeight="1" x14ac:dyDescent="0.2">
      <c r="A170" s="53">
        <v>3221</v>
      </c>
      <c r="B170" s="85" t="s">
        <v>383</v>
      </c>
      <c r="C170" s="50" t="s">
        <v>384</v>
      </c>
      <c r="D170" s="242">
        <v>5591.03</v>
      </c>
      <c r="E170" s="242">
        <v>5821.97</v>
      </c>
      <c r="F170" s="52">
        <f t="shared" si="31"/>
        <v>104.13054481911206</v>
      </c>
    </row>
    <row r="171" spans="1:6" ht="12.75" customHeight="1" x14ac:dyDescent="0.2">
      <c r="A171" s="53">
        <v>3222</v>
      </c>
      <c r="B171" s="85" t="s">
        <v>385</v>
      </c>
      <c r="C171" s="50" t="s">
        <v>386</v>
      </c>
      <c r="D171" s="242">
        <v>7071.52</v>
      </c>
      <c r="E171" s="242">
        <v>17812.37</v>
      </c>
      <c r="F171" s="52">
        <f t="shared" si="31"/>
        <v>251.88884426544783</v>
      </c>
    </row>
    <row r="172" spans="1:6" ht="12.75" customHeight="1" x14ac:dyDescent="0.2">
      <c r="A172" s="53">
        <v>3223</v>
      </c>
      <c r="B172" s="85" t="s">
        <v>387</v>
      </c>
      <c r="C172" s="50" t="s">
        <v>388</v>
      </c>
      <c r="D172" s="242">
        <v>14841.56</v>
      </c>
      <c r="E172" s="242">
        <v>17108.830000000002</v>
      </c>
      <c r="F172" s="52">
        <f t="shared" si="31"/>
        <v>115.27649384566045</v>
      </c>
    </row>
    <row r="173" spans="1:6" ht="12.75" customHeight="1" x14ac:dyDescent="0.2">
      <c r="A173" s="53">
        <v>3224</v>
      </c>
      <c r="B173" s="85" t="s">
        <v>389</v>
      </c>
      <c r="C173" s="50" t="s">
        <v>390</v>
      </c>
      <c r="D173" s="242">
        <v>1273.77</v>
      </c>
      <c r="E173" s="242">
        <v>1183.5</v>
      </c>
      <c r="F173" s="52">
        <f t="shared" si="31"/>
        <v>92.913163286935628</v>
      </c>
    </row>
    <row r="174" spans="1:6" ht="12.75" customHeight="1" x14ac:dyDescent="0.2">
      <c r="A174" s="53">
        <v>3225</v>
      </c>
      <c r="B174" s="85" t="s">
        <v>391</v>
      </c>
      <c r="C174" s="50" t="s">
        <v>392</v>
      </c>
      <c r="D174" s="242">
        <v>0</v>
      </c>
      <c r="E174" s="242">
        <v>1149.51</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457.26</v>
      </c>
      <c r="F176" s="52" t="str">
        <f t="shared" si="31"/>
        <v>-</v>
      </c>
    </row>
    <row r="177" spans="1:6" ht="12.75" customHeight="1" x14ac:dyDescent="0.2">
      <c r="A177" s="53">
        <v>323</v>
      </c>
      <c r="B177" s="85" t="s">
        <v>397</v>
      </c>
      <c r="C177" s="50" t="s">
        <v>398</v>
      </c>
      <c r="D177" s="51">
        <f t="shared" ref="D177:E177" si="42">SUM(D178:D186)</f>
        <v>26838.030000000002</v>
      </c>
      <c r="E177" s="51">
        <f t="shared" si="42"/>
        <v>26660.35</v>
      </c>
      <c r="F177" s="52">
        <f t="shared" si="31"/>
        <v>99.337954387859313</v>
      </c>
    </row>
    <row r="178" spans="1:6" ht="12.75" customHeight="1" x14ac:dyDescent="0.2">
      <c r="A178" s="53">
        <v>3231</v>
      </c>
      <c r="B178" s="85" t="s">
        <v>399</v>
      </c>
      <c r="C178" s="50" t="s">
        <v>400</v>
      </c>
      <c r="D178" s="242">
        <v>4071.15</v>
      </c>
      <c r="E178" s="242">
        <v>4451.75</v>
      </c>
      <c r="F178" s="52">
        <f t="shared" si="31"/>
        <v>109.34870982400551</v>
      </c>
    </row>
    <row r="179" spans="1:6" ht="12.75" customHeight="1" x14ac:dyDescent="0.2">
      <c r="A179" s="53">
        <v>3232</v>
      </c>
      <c r="B179" s="85" t="s">
        <v>401</v>
      </c>
      <c r="C179" s="50" t="s">
        <v>402</v>
      </c>
      <c r="D179" s="242">
        <v>1466.41</v>
      </c>
      <c r="E179" s="242">
        <v>4846.79</v>
      </c>
      <c r="F179" s="52">
        <f t="shared" si="31"/>
        <v>330.52079568469935</v>
      </c>
    </row>
    <row r="180" spans="1:6" ht="12.75" customHeight="1" x14ac:dyDescent="0.2">
      <c r="A180" s="53">
        <v>3233</v>
      </c>
      <c r="B180" s="85" t="s">
        <v>403</v>
      </c>
      <c r="C180" s="50" t="s">
        <v>404</v>
      </c>
      <c r="D180" s="242">
        <v>46.45</v>
      </c>
      <c r="E180" s="242">
        <v>96</v>
      </c>
      <c r="F180" s="52">
        <f t="shared" si="31"/>
        <v>206.67384284176532</v>
      </c>
    </row>
    <row r="181" spans="1:6" ht="12.75" customHeight="1" x14ac:dyDescent="0.2">
      <c r="A181" s="53">
        <v>3234</v>
      </c>
      <c r="B181" s="85" t="s">
        <v>405</v>
      </c>
      <c r="C181" s="50" t="s">
        <v>406</v>
      </c>
      <c r="D181" s="242">
        <v>2416.84</v>
      </c>
      <c r="E181" s="242">
        <v>3126.23</v>
      </c>
      <c r="F181" s="52">
        <f t="shared" si="31"/>
        <v>129.35196372122275</v>
      </c>
    </row>
    <row r="182" spans="1:6" ht="12.75" customHeight="1" x14ac:dyDescent="0.2">
      <c r="A182" s="53">
        <v>3235</v>
      </c>
      <c r="B182" s="85" t="s">
        <v>407</v>
      </c>
      <c r="C182" s="50" t="s">
        <v>408</v>
      </c>
      <c r="D182" s="242">
        <v>167.23</v>
      </c>
      <c r="E182" s="242">
        <v>161.25</v>
      </c>
      <c r="F182" s="52">
        <f t="shared" si="31"/>
        <v>96.424086587334813</v>
      </c>
    </row>
    <row r="183" spans="1:6" ht="12.75" customHeight="1" x14ac:dyDescent="0.2">
      <c r="A183" s="53">
        <v>3236</v>
      </c>
      <c r="B183" s="85" t="s">
        <v>409</v>
      </c>
      <c r="C183" s="50" t="s">
        <v>410</v>
      </c>
      <c r="D183" s="242">
        <v>1828.09</v>
      </c>
      <c r="E183" s="242">
        <v>1786.35</v>
      </c>
      <c r="F183" s="52">
        <f t="shared" si="31"/>
        <v>97.716742611140589</v>
      </c>
    </row>
    <row r="184" spans="1:6" ht="12.75" customHeight="1" x14ac:dyDescent="0.2">
      <c r="A184" s="53">
        <v>3237</v>
      </c>
      <c r="B184" s="85" t="s">
        <v>411</v>
      </c>
      <c r="C184" s="50" t="s">
        <v>412</v>
      </c>
      <c r="D184" s="242">
        <v>7200.21</v>
      </c>
      <c r="E184" s="242">
        <v>415</v>
      </c>
      <c r="F184" s="52">
        <f t="shared" si="31"/>
        <v>5.7637207803661283</v>
      </c>
    </row>
    <row r="185" spans="1:6" ht="12.75" customHeight="1" x14ac:dyDescent="0.2">
      <c r="A185" s="53">
        <v>3238</v>
      </c>
      <c r="B185" s="85" t="s">
        <v>413</v>
      </c>
      <c r="C185" s="50" t="s">
        <v>414</v>
      </c>
      <c r="D185" s="242">
        <v>1476.54</v>
      </c>
      <c r="E185" s="242">
        <v>1792.42</v>
      </c>
      <c r="F185" s="52">
        <f t="shared" si="31"/>
        <v>121.39325720942205</v>
      </c>
    </row>
    <row r="186" spans="1:6" ht="12.75" customHeight="1" x14ac:dyDescent="0.2">
      <c r="A186" s="53">
        <v>3239</v>
      </c>
      <c r="B186" s="85" t="s">
        <v>415</v>
      </c>
      <c r="C186" s="50" t="s">
        <v>416</v>
      </c>
      <c r="D186" s="242">
        <v>8165.11</v>
      </c>
      <c r="E186" s="242">
        <v>9984.56</v>
      </c>
      <c r="F186" s="52">
        <f t="shared" si="31"/>
        <v>122.28322704776788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1076.06</v>
      </c>
      <c r="E188" s="51">
        <f t="shared" si="43"/>
        <v>247.63</v>
      </c>
      <c r="F188" s="52">
        <f t="shared" si="31"/>
        <v>23.012657286768395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132.47999999999999</v>
      </c>
      <c r="E191" s="242">
        <v>128.91</v>
      </c>
      <c r="F191" s="52">
        <f t="shared" si="31"/>
        <v>97.30525362318842</v>
      </c>
    </row>
    <row r="192" spans="1:6" ht="12.75" customHeight="1" x14ac:dyDescent="0.2">
      <c r="A192" s="53">
        <v>3294</v>
      </c>
      <c r="B192" s="85" t="s">
        <v>427</v>
      </c>
      <c r="C192" s="50" t="s">
        <v>428</v>
      </c>
      <c r="D192" s="242">
        <v>66.36</v>
      </c>
      <c r="E192" s="242">
        <v>66.36</v>
      </c>
      <c r="F192" s="52">
        <f t="shared" si="31"/>
        <v>100</v>
      </c>
    </row>
    <row r="193" spans="1:6" ht="12.75" customHeight="1" x14ac:dyDescent="0.2">
      <c r="A193" s="53">
        <v>3295</v>
      </c>
      <c r="B193" s="85" t="s">
        <v>429</v>
      </c>
      <c r="C193" s="50" t="s">
        <v>430</v>
      </c>
      <c r="D193" s="242">
        <v>0</v>
      </c>
      <c r="E193" s="242">
        <v>20</v>
      </c>
      <c r="F193" s="52" t="str">
        <f t="shared" si="31"/>
        <v>-</v>
      </c>
    </row>
    <row r="194" spans="1:6" ht="12.75" customHeight="1" x14ac:dyDescent="0.2">
      <c r="A194" s="53" t="s">
        <v>431</v>
      </c>
      <c r="B194" s="85" t="s">
        <v>432</v>
      </c>
      <c r="C194" s="50" t="s">
        <v>431</v>
      </c>
      <c r="D194" s="242">
        <v>825.37</v>
      </c>
      <c r="E194" s="242"/>
      <c r="F194" s="52">
        <f t="shared" si="31"/>
        <v>0</v>
      </c>
    </row>
    <row r="195" spans="1:6" ht="12.75" customHeight="1" x14ac:dyDescent="0.2">
      <c r="A195" s="53">
        <v>3299</v>
      </c>
      <c r="B195" s="85" t="s">
        <v>433</v>
      </c>
      <c r="C195" s="50" t="s">
        <v>434</v>
      </c>
      <c r="D195" s="242">
        <v>51.85</v>
      </c>
      <c r="E195" s="242">
        <v>32.36</v>
      </c>
      <c r="F195" s="52">
        <f t="shared" si="31"/>
        <v>62.410800385728059</v>
      </c>
    </row>
    <row r="196" spans="1:6" ht="12.75" customHeight="1" x14ac:dyDescent="0.2">
      <c r="A196" s="53">
        <v>34</v>
      </c>
      <c r="B196" s="232" t="s">
        <v>435</v>
      </c>
      <c r="C196" s="50" t="s">
        <v>436</v>
      </c>
      <c r="D196" s="51">
        <f t="shared" ref="D196:E196" si="44">D197+D202+D210</f>
        <v>422.19</v>
      </c>
      <c r="E196" s="51">
        <f t="shared" si="44"/>
        <v>102.16</v>
      </c>
      <c r="F196" s="52">
        <f t="shared" si="31"/>
        <v>24.197636135389278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422.19</v>
      </c>
      <c r="E210" s="51">
        <f t="shared" si="47"/>
        <v>102.16</v>
      </c>
      <c r="F210" s="52">
        <f t="shared" si="31"/>
        <v>24.197636135389278</v>
      </c>
    </row>
    <row r="211" spans="1:6" ht="12.75" customHeight="1" x14ac:dyDescent="0.2">
      <c r="A211" s="53">
        <v>3431</v>
      </c>
      <c r="B211" s="232" t="s">
        <v>465</v>
      </c>
      <c r="C211" s="50" t="s">
        <v>466</v>
      </c>
      <c r="D211" s="242">
        <v>107.7</v>
      </c>
      <c r="E211" s="242">
        <v>102.16</v>
      </c>
      <c r="F211" s="52">
        <f t="shared" si="31"/>
        <v>94.856081708449395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314.49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3774.44</v>
      </c>
      <c r="E252" s="51">
        <f t="shared" si="63"/>
        <v>4108.88</v>
      </c>
      <c r="F252" s="52">
        <f t="shared" ref="F252:F258" si="64">IF(D252&lt;&gt;0,IF(E252/D252&gt;=100,"&gt;&gt;100",E252/D252*100),"-")</f>
        <v>108.86065217621687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3774.44</v>
      </c>
      <c r="E259" s="51">
        <f t="shared" si="66"/>
        <v>4108.88</v>
      </c>
      <c r="F259" s="52">
        <f t="shared" ref="F259:F262" si="67">IF(D259&lt;&gt;0,IF(E259/D259&gt;=100,"&gt;&gt;100",E259/D259*100),"-")</f>
        <v>108.86065217621687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3774.44</v>
      </c>
      <c r="E261" s="242">
        <v>4108.88</v>
      </c>
      <c r="F261" s="52">
        <f t="shared" si="67"/>
        <v>108.86065217621687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141.38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141.38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141.38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479833.52</v>
      </c>
      <c r="E289" s="51">
        <f t="shared" si="79"/>
        <v>565780.32999999996</v>
      </c>
      <c r="F289" s="52">
        <f t="shared" si="76"/>
        <v>117.91179782521237</v>
      </c>
    </row>
    <row r="290" spans="1:6" ht="12.75" customHeight="1" x14ac:dyDescent="0.2">
      <c r="A290" s="53" t="s">
        <v>608</v>
      </c>
      <c r="B290" s="85" t="s">
        <v>619</v>
      </c>
      <c r="C290" s="50" t="s">
        <v>620</v>
      </c>
      <c r="D290" s="51">
        <f>IF(D6&gt;=D289,D6-D289,0)</f>
        <v>2401.6899999999441</v>
      </c>
      <c r="E290" s="51">
        <f>IF(E6&gt;=E289,E6-E289,0)</f>
        <v>3938.6600000000326</v>
      </c>
      <c r="F290" s="52">
        <f t="shared" si="76"/>
        <v>163.99535327207607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3332.71</v>
      </c>
      <c r="E292" s="242">
        <v>3722.3</v>
      </c>
      <c r="F292" s="52">
        <f t="shared" si="76"/>
        <v>111.68988600868363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238.9</v>
      </c>
      <c r="E294" s="242">
        <v>150</v>
      </c>
      <c r="F294" s="52">
        <f t="shared" si="76"/>
        <v>62.787777312683126</v>
      </c>
    </row>
    <row r="295" spans="1:6" ht="24" x14ac:dyDescent="0.2">
      <c r="A295" s="53">
        <v>9661</v>
      </c>
      <c r="B295" s="85" t="s">
        <v>629</v>
      </c>
      <c r="C295" s="50" t="s">
        <v>630</v>
      </c>
      <c r="D295" s="242">
        <v>238.9</v>
      </c>
      <c r="E295" s="242">
        <v>150</v>
      </c>
      <c r="F295" s="52">
        <f t="shared" si="76"/>
        <v>62.787777312683126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82.5</v>
      </c>
      <c r="E298" s="51">
        <f t="shared" si="80"/>
        <v>89.24</v>
      </c>
      <c r="F298" s="52">
        <f t="shared" ref="F298:F418" si="81">IF(D298&lt;&gt;0,IF(E298/D298&gt;=100,"&gt;&gt;100",E298/D298*100),"-")</f>
        <v>108.16969696969696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82.5</v>
      </c>
      <c r="E311" s="51">
        <f t="shared" si="85"/>
        <v>89.24</v>
      </c>
      <c r="F311" s="52">
        <f t="shared" si="81"/>
        <v>108.16969696969696</v>
      </c>
    </row>
    <row r="312" spans="1:6" ht="12.75" customHeight="1" x14ac:dyDescent="0.2">
      <c r="A312" s="53">
        <v>721</v>
      </c>
      <c r="B312" s="85" t="s">
        <v>662</v>
      </c>
      <c r="C312" s="50" t="s">
        <v>663</v>
      </c>
      <c r="D312" s="51">
        <f t="shared" ref="D312:E312" si="86">SUM(D313:D316)</f>
        <v>82.5</v>
      </c>
      <c r="E312" s="51">
        <f t="shared" si="86"/>
        <v>89.24</v>
      </c>
      <c r="F312" s="52">
        <f t="shared" si="81"/>
        <v>108.16969696969696</v>
      </c>
    </row>
    <row r="313" spans="1:6" ht="12.75" customHeight="1" x14ac:dyDescent="0.2">
      <c r="A313" s="53">
        <v>7211</v>
      </c>
      <c r="B313" s="85" t="s">
        <v>664</v>
      </c>
      <c r="C313" s="50" t="s">
        <v>665</v>
      </c>
      <c r="D313" s="242">
        <v>82.5</v>
      </c>
      <c r="E313" s="242">
        <v>89.24</v>
      </c>
      <c r="F313" s="52">
        <f t="shared" si="81"/>
        <v>108.16969696969696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2094.6000000000004</v>
      </c>
      <c r="E350" s="51">
        <f t="shared" si="95"/>
        <v>5766.4400000000005</v>
      </c>
      <c r="F350" s="52">
        <f t="shared" si="81"/>
        <v>275.30029599923608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2094.6000000000004</v>
      </c>
      <c r="E363" s="51">
        <f t="shared" si="99"/>
        <v>5766.4400000000005</v>
      </c>
      <c r="F363" s="52">
        <f t="shared" si="81"/>
        <v>275.30029599923608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907.72</v>
      </c>
      <c r="E369" s="51">
        <f t="shared" si="101"/>
        <v>3973.44</v>
      </c>
      <c r="F369" s="52">
        <f t="shared" si="81"/>
        <v>437.73850967258625</v>
      </c>
    </row>
    <row r="370" spans="1:6" ht="12.75" customHeight="1" x14ac:dyDescent="0.2">
      <c r="A370" s="53">
        <v>4221</v>
      </c>
      <c r="B370" s="85" t="s">
        <v>674</v>
      </c>
      <c r="C370" s="50" t="s">
        <v>766</v>
      </c>
      <c r="D370" s="242">
        <v>544.78</v>
      </c>
      <c r="E370" s="242">
        <v>2869.73</v>
      </c>
      <c r="F370" s="52">
        <f t="shared" si="81"/>
        <v>526.76860384008228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233.44</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362.94</v>
      </c>
      <c r="E376" s="242">
        <v>870.27</v>
      </c>
      <c r="F376" s="52">
        <f t="shared" si="81"/>
        <v>239.78343527855844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1186.8800000000001</v>
      </c>
      <c r="E383" s="51">
        <f t="shared" si="103"/>
        <v>1793</v>
      </c>
      <c r="F383" s="52">
        <f t="shared" si="81"/>
        <v>151.0683472634133</v>
      </c>
    </row>
    <row r="384" spans="1:6" ht="12.75" customHeight="1" x14ac:dyDescent="0.2">
      <c r="A384" s="53">
        <v>4241</v>
      </c>
      <c r="B384" s="85" t="s">
        <v>783</v>
      </c>
      <c r="C384" s="50" t="s">
        <v>784</v>
      </c>
      <c r="D384" s="242">
        <v>1186.8800000000001</v>
      </c>
      <c r="E384" s="242">
        <v>1793</v>
      </c>
      <c r="F384" s="52">
        <f t="shared" si="81"/>
        <v>151.0683472634133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2012.1000000000004</v>
      </c>
      <c r="E408" s="51">
        <f t="shared" si="111"/>
        <v>5677.2000000000007</v>
      </c>
      <c r="F408" s="52">
        <f t="shared" si="81"/>
        <v>282.1529745042493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89.24</v>
      </c>
      <c r="E411" s="242">
        <v>0</v>
      </c>
      <c r="F411" s="52">
        <f t="shared" si="81"/>
        <v>0</v>
      </c>
    </row>
    <row r="412" spans="1:6" ht="12.75" customHeight="1" x14ac:dyDescent="0.2">
      <c r="A412" s="53" t="s">
        <v>608</v>
      </c>
      <c r="B412" s="85" t="s">
        <v>829</v>
      </c>
      <c r="C412" s="50" t="s">
        <v>830</v>
      </c>
      <c r="D412" s="51">
        <f>D6+D298</f>
        <v>482317.70999999996</v>
      </c>
      <c r="E412" s="51">
        <f>E6+E298</f>
        <v>569808.23</v>
      </c>
      <c r="F412" s="52">
        <f t="shared" si="81"/>
        <v>118.1396034576462</v>
      </c>
    </row>
    <row r="413" spans="1:6" ht="12.75" customHeight="1" x14ac:dyDescent="0.2">
      <c r="A413" s="53" t="s">
        <v>608</v>
      </c>
      <c r="B413" s="85" t="s">
        <v>831</v>
      </c>
      <c r="C413" s="50" t="s">
        <v>832</v>
      </c>
      <c r="D413" s="51">
        <f t="shared" ref="D413:E413" si="112">D289+D350</f>
        <v>481928.12</v>
      </c>
      <c r="E413" s="51">
        <f t="shared" si="112"/>
        <v>571546.7699999999</v>
      </c>
      <c r="F413" s="52">
        <f t="shared" si="81"/>
        <v>118.59585408711986</v>
      </c>
    </row>
    <row r="414" spans="1:6" ht="12.75" customHeight="1" x14ac:dyDescent="0.2">
      <c r="A414" s="53" t="s">
        <v>608</v>
      </c>
      <c r="B414" s="85" t="s">
        <v>833</v>
      </c>
      <c r="C414" s="50" t="s">
        <v>834</v>
      </c>
      <c r="D414" s="51">
        <f t="shared" ref="D414:E414" si="113">IF(D412&gt;=D413,D412-D413,0)</f>
        <v>389.5899999999674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1738.5399999999208</v>
      </c>
      <c r="F415" s="52" t="str">
        <f t="shared" si="81"/>
        <v>-</v>
      </c>
    </row>
    <row r="416" spans="1:6" ht="12.75" customHeight="1" x14ac:dyDescent="0.2">
      <c r="A416" s="60" t="s">
        <v>837</v>
      </c>
      <c r="B416" s="232" t="s">
        <v>838</v>
      </c>
      <c r="C416" s="61" t="s">
        <v>839</v>
      </c>
      <c r="D416" s="51">
        <f t="shared" ref="D416:E416" si="115">IF(D292-D293+D409-D410&gt;=0,D292-D293+D409-D410,0)</f>
        <v>3332.71</v>
      </c>
      <c r="E416" s="51">
        <f t="shared" si="115"/>
        <v>3722.3</v>
      </c>
      <c r="F416" s="52">
        <f t="shared" si="81"/>
        <v>111.68988600868363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328.14</v>
      </c>
      <c r="E418" s="62">
        <f t="shared" si="117"/>
        <v>150</v>
      </c>
      <c r="F418" s="57">
        <f t="shared" si="81"/>
        <v>45.712196013896509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482317.70999999996</v>
      </c>
      <c r="E639" s="51">
        <f t="shared" si="180"/>
        <v>569808.23</v>
      </c>
      <c r="F639" s="52">
        <f t="shared" si="119"/>
        <v>118.1396034576462</v>
      </c>
    </row>
    <row r="640" spans="1:6" ht="12.75" customHeight="1" x14ac:dyDescent="0.2">
      <c r="A640" s="53" t="s">
        <v>608</v>
      </c>
      <c r="B640" s="85" t="s">
        <v>1277</v>
      </c>
      <c r="C640" s="50" t="s">
        <v>1278</v>
      </c>
      <c r="D640" s="51">
        <f t="shared" ref="D640:E640" si="181">D413+D528</f>
        <v>481928.12</v>
      </c>
      <c r="E640" s="51">
        <f t="shared" si="181"/>
        <v>571546.7699999999</v>
      </c>
      <c r="F640" s="52">
        <f t="shared" si="119"/>
        <v>118.59585408711986</v>
      </c>
    </row>
    <row r="641" spans="1:6" ht="12.75" customHeight="1" x14ac:dyDescent="0.2">
      <c r="A641" s="53" t="s">
        <v>608</v>
      </c>
      <c r="B641" s="85" t="s">
        <v>1279</v>
      </c>
      <c r="C641" s="50" t="s">
        <v>1280</v>
      </c>
      <c r="D641" s="51">
        <f t="shared" ref="D641:E641" si="182">IF(D639&gt;=D640,D639-D640,0)</f>
        <v>389.5899999999674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1738.5399999999208</v>
      </c>
      <c r="F642" s="52" t="str">
        <f t="shared" si="119"/>
        <v>-</v>
      </c>
    </row>
    <row r="643" spans="1:6" ht="24" x14ac:dyDescent="0.2">
      <c r="A643" s="60" t="s">
        <v>1283</v>
      </c>
      <c r="B643" s="85" t="s">
        <v>1284</v>
      </c>
      <c r="C643" s="61" t="s">
        <v>1283</v>
      </c>
      <c r="D643" s="51">
        <f t="shared" ref="D643:E643" si="184">IF(D416-D417+D637-D638&gt;=0,D416-D417+D637-D638,0)</f>
        <v>3332.71</v>
      </c>
      <c r="E643" s="51">
        <f t="shared" si="184"/>
        <v>3722.3</v>
      </c>
      <c r="F643" s="52">
        <f t="shared" si="119"/>
        <v>111.68988600868363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3722.2999999999674</v>
      </c>
      <c r="E645" s="51">
        <f t="shared" si="186"/>
        <v>1983.7600000000793</v>
      </c>
      <c r="F645" s="52">
        <f t="shared" si="119"/>
        <v>53.29393117159006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36041.86</v>
      </c>
      <c r="E647" s="243">
        <v>40584.449999999997</v>
      </c>
      <c r="F647" s="57">
        <f t="shared" si="119"/>
        <v>112.60365031105496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5626.56</v>
      </c>
      <c r="E649" s="242">
        <v>6301.65</v>
      </c>
      <c r="F649" s="52">
        <f t="shared" ref="F649:F724" si="188">IF(D649&lt;&gt;0,IF(E649/D649&gt;=100,"&gt;&gt;100",E649/D649*100),"-")</f>
        <v>111.99827247909913</v>
      </c>
    </row>
    <row r="650" spans="1:6" ht="12.75" customHeight="1" x14ac:dyDescent="0.2">
      <c r="A650" s="53" t="s">
        <v>1296</v>
      </c>
      <c r="B650" s="85" t="s">
        <v>1297</v>
      </c>
      <c r="C650" s="50" t="s">
        <v>1296</v>
      </c>
      <c r="D650" s="242">
        <v>49437.599999999999</v>
      </c>
      <c r="E650" s="242">
        <v>68064.56</v>
      </c>
      <c r="F650" s="52">
        <f t="shared" si="188"/>
        <v>137.67771898312216</v>
      </c>
    </row>
    <row r="651" spans="1:6" ht="12.75" customHeight="1" x14ac:dyDescent="0.2">
      <c r="A651" s="53" t="s">
        <v>1298</v>
      </c>
      <c r="B651" s="85" t="s">
        <v>1299</v>
      </c>
      <c r="C651" s="50" t="s">
        <v>1298</v>
      </c>
      <c r="D651" s="242">
        <v>48762.51</v>
      </c>
      <c r="E651" s="242">
        <v>69960.08</v>
      </c>
      <c r="F651" s="52">
        <f t="shared" si="188"/>
        <v>143.47103953426515</v>
      </c>
    </row>
    <row r="652" spans="1:6" ht="24" x14ac:dyDescent="0.2">
      <c r="A652" s="53">
        <v>11</v>
      </c>
      <c r="B652" s="85" t="s">
        <v>1300</v>
      </c>
      <c r="C652" s="50" t="s">
        <v>1301</v>
      </c>
      <c r="D652" s="51">
        <f t="shared" ref="D652:E652" si="189">+D649+D650-D651</f>
        <v>6301.6499999999942</v>
      </c>
      <c r="E652" s="51">
        <f t="shared" si="189"/>
        <v>4406.1299999999901</v>
      </c>
      <c r="F652" s="52">
        <f t="shared" si="188"/>
        <v>69.920258979790916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29</v>
      </c>
      <c r="F654" s="52">
        <f t="shared" si="188"/>
        <v>103.57142857142858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405037.61</v>
      </c>
      <c r="E675" s="242">
        <v>491343.29</v>
      </c>
      <c r="F675" s="52">
        <f t="shared" si="188"/>
        <v>121.30806568802339</v>
      </c>
    </row>
    <row r="676" spans="1:6" ht="24" x14ac:dyDescent="0.2">
      <c r="A676" s="53">
        <v>63613</v>
      </c>
      <c r="B676" s="232" t="s">
        <v>1349</v>
      </c>
      <c r="C676" s="50" t="s">
        <v>1350</v>
      </c>
      <c r="D676" s="242">
        <v>19757.61</v>
      </c>
      <c r="E676" s="242">
        <v>20788.189999999999</v>
      </c>
      <c r="F676" s="52">
        <f t="shared" si="188"/>
        <v>105.21611672666886</v>
      </c>
    </row>
    <row r="677" spans="1:6" ht="24" x14ac:dyDescent="0.2">
      <c r="A677" s="53">
        <v>63622</v>
      </c>
      <c r="B677" s="232" t="s">
        <v>1351</v>
      </c>
      <c r="C677" s="50" t="s">
        <v>1352</v>
      </c>
      <c r="D677" s="242">
        <v>773.71</v>
      </c>
      <c r="E677" s="242">
        <v>1276.23</v>
      </c>
      <c r="F677" s="52">
        <f t="shared" si="188"/>
        <v>164.94939964586214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15019.75</v>
      </c>
      <c r="E710" s="242">
        <v>12042.2</v>
      </c>
      <c r="F710" s="52">
        <f t="shared" si="188"/>
        <v>80.175768571381028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2325.23</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4413.04</v>
      </c>
      <c r="F716" s="52" t="str">
        <f t="shared" si="188"/>
        <v>-</v>
      </c>
    </row>
    <row r="717" spans="1:6" ht="12.75" customHeight="1" x14ac:dyDescent="0.2">
      <c r="A717" s="53">
        <v>31215</v>
      </c>
      <c r="B717" s="85" t="s">
        <v>1413</v>
      </c>
      <c r="C717" s="50" t="s">
        <v>1414</v>
      </c>
      <c r="D717" s="242">
        <v>962.74</v>
      </c>
      <c r="E717" s="242">
        <v>478.33</v>
      </c>
      <c r="F717" s="52">
        <f t="shared" si="188"/>
        <v>49.684234580468242</v>
      </c>
    </row>
    <row r="718" spans="1:6" ht="12.75" customHeight="1" x14ac:dyDescent="0.2">
      <c r="A718" s="53">
        <v>32121</v>
      </c>
      <c r="B718" s="85" t="s">
        <v>1415</v>
      </c>
      <c r="C718" s="50" t="s">
        <v>1416</v>
      </c>
      <c r="D718" s="242">
        <v>17545.080000000002</v>
      </c>
      <c r="E718" s="242">
        <v>21498</v>
      </c>
      <c r="F718" s="52">
        <f t="shared" si="188"/>
        <v>122.53007680785724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1363.73</v>
      </c>
      <c r="E720" s="242">
        <v>1521.03</v>
      </c>
      <c r="F720" s="52">
        <f t="shared" si="188"/>
        <v>111.53454129483109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415</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171.33</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3774.44</v>
      </c>
      <c r="E828" s="242">
        <v>3937.55</v>
      </c>
      <c r="F828" s="52">
        <f t="shared" si="190"/>
        <v>104.32143576265618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1047861.01</v>
      </c>
      <c r="E6" s="229">
        <f t="shared" si="0"/>
        <v>1034038.72</v>
      </c>
      <c r="F6" s="230">
        <f t="shared" ref="F6:F260" si="1">IF(D6&gt;0,IF(E6/D6&gt;=100,"&gt;&gt;100",E6/D6*100),"-")</f>
        <v>98.680904254658728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1003237.99</v>
      </c>
      <c r="E7" s="104">
        <f t="shared" si="2"/>
        <v>988272.12</v>
      </c>
      <c r="F7" s="93">
        <f t="shared" si="1"/>
        <v>98.508243293298733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1003237.99</v>
      </c>
      <c r="E12" s="104">
        <f t="shared" si="3"/>
        <v>988272.12</v>
      </c>
      <c r="F12" s="93">
        <f t="shared" si="1"/>
        <v>98.508243293298733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964298.14</v>
      </c>
      <c r="E13" s="104">
        <f t="shared" si="4"/>
        <v>944936.17999999993</v>
      </c>
      <c r="F13" s="93">
        <f t="shared" si="1"/>
        <v>97.99211891044402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1548956.71</v>
      </c>
      <c r="E15" s="247">
        <v>1548956.71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584658.56999999995</v>
      </c>
      <c r="E18" s="247">
        <v>604020.53</v>
      </c>
      <c r="F18" s="93">
        <f t="shared" si="1"/>
        <v>103.31166957836606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7480.1300000000047</v>
      </c>
      <c r="E19" s="104">
        <f t="shared" si="5"/>
        <v>11122.830000000016</v>
      </c>
      <c r="F19" s="93">
        <f t="shared" si="1"/>
        <v>148.69835149923878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131256.09</v>
      </c>
      <c r="E20" s="247">
        <v>142978.35</v>
      </c>
      <c r="F20" s="93">
        <f t="shared" si="1"/>
        <v>108.93083132371231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5894.83</v>
      </c>
      <c r="E21" s="247">
        <v>5894.83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15704.32</v>
      </c>
      <c r="E22" s="247">
        <v>15937.76</v>
      </c>
      <c r="F22" s="93">
        <f t="shared" si="1"/>
        <v>101.48646996495232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6284.79</v>
      </c>
      <c r="E25" s="247">
        <v>6284.79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362.94</v>
      </c>
      <c r="E26" s="247">
        <v>1233.21</v>
      </c>
      <c r="F26" s="93">
        <f t="shared" si="1"/>
        <v>339.78343527855844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152022.84</v>
      </c>
      <c r="E28" s="247">
        <v>161206.10999999999</v>
      </c>
      <c r="F28" s="93">
        <f t="shared" si="1"/>
        <v>106.04071730274214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31459.72</v>
      </c>
      <c r="E35" s="104">
        <f t="shared" si="7"/>
        <v>32213.11</v>
      </c>
      <c r="F35" s="93">
        <f t="shared" si="1"/>
        <v>102.39477655872334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39322.69</v>
      </c>
      <c r="E36" s="247">
        <v>41115.69</v>
      </c>
      <c r="F36" s="93">
        <f t="shared" si="1"/>
        <v>104.55970840245161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7862.97</v>
      </c>
      <c r="E40" s="247">
        <v>8902.58</v>
      </c>
      <c r="F40" s="93">
        <f t="shared" si="1"/>
        <v>113.22159438481896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597.25</v>
      </c>
      <c r="E47" s="247">
        <v>597.25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597.25</v>
      </c>
      <c r="E50" s="247">
        <v>597.25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21685.32</v>
      </c>
      <c r="E54" s="247">
        <v>22834.83</v>
      </c>
      <c r="F54" s="93">
        <f t="shared" si="1"/>
        <v>105.30086713039053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21685.32</v>
      </c>
      <c r="E55" s="247">
        <v>22834.83</v>
      </c>
      <c r="F55" s="93">
        <f t="shared" si="1"/>
        <v>105.30086713039053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44623.020000000004</v>
      </c>
      <c r="E68" s="104">
        <f t="shared" si="13"/>
        <v>45766.6</v>
      </c>
      <c r="F68" s="93">
        <f t="shared" si="1"/>
        <v>102.56275796662797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6301.65</v>
      </c>
      <c r="E69" s="104">
        <f t="shared" si="14"/>
        <v>4406.13</v>
      </c>
      <c r="F69" s="93">
        <f t="shared" si="1"/>
        <v>69.920258979791015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6301.65</v>
      </c>
      <c r="E70" s="104">
        <f t="shared" si="15"/>
        <v>4406.13</v>
      </c>
      <c r="F70" s="93">
        <f t="shared" si="1"/>
        <v>69.920258979791015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6301.65</v>
      </c>
      <c r="E72" s="247">
        <v>4406.13</v>
      </c>
      <c r="F72" s="93">
        <f t="shared" si="1"/>
        <v>69.920258979791015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1785.63</v>
      </c>
      <c r="E78" s="104">
        <f>E79+SUM(E82:E84)-E85+E86</f>
        <v>626.02</v>
      </c>
      <c r="F78" s="93">
        <f t="shared" si="1"/>
        <v>35.058774774169336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1785.63</v>
      </c>
      <c r="E86" s="247">
        <v>626.02</v>
      </c>
      <c r="F86" s="93">
        <f t="shared" si="1"/>
        <v>35.058774774169336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238.9</v>
      </c>
      <c r="E146" s="104">
        <f t="shared" si="26"/>
        <v>150</v>
      </c>
      <c r="F146" s="93">
        <f t="shared" si="1"/>
        <v>62.787777312683126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238.9</v>
      </c>
      <c r="E160" s="247">
        <v>150</v>
      </c>
      <c r="F160" s="93">
        <f t="shared" si="1"/>
        <v>62.787777312683126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254.98</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254.98</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36041.86</v>
      </c>
      <c r="E170" s="104">
        <f t="shared" si="29"/>
        <v>40584.449999999997</v>
      </c>
      <c r="F170" s="93">
        <f t="shared" si="1"/>
        <v>112.60365031105496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36041.86</v>
      </c>
      <c r="E173" s="247">
        <v>40584.449999999997</v>
      </c>
      <c r="F173" s="93">
        <f t="shared" si="1"/>
        <v>112.60365031105496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1047861.01</v>
      </c>
      <c r="E175" s="104">
        <f t="shared" si="30"/>
        <v>1034038.72</v>
      </c>
      <c r="F175" s="93">
        <f t="shared" si="1"/>
        <v>98.680904254658728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40572.58</v>
      </c>
      <c r="E176" s="104">
        <f t="shared" si="31"/>
        <v>43632.84</v>
      </c>
      <c r="F176" s="93">
        <f t="shared" si="1"/>
        <v>107.54268030280546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40572.58</v>
      </c>
      <c r="E177" s="104">
        <f t="shared" si="32"/>
        <v>43632.84</v>
      </c>
      <c r="F177" s="93">
        <f t="shared" si="1"/>
        <v>107.54268030280546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35406.949999999997</v>
      </c>
      <c r="E178" s="247">
        <v>40571.440000000002</v>
      </c>
      <c r="F178" s="93">
        <f t="shared" si="1"/>
        <v>114.58609114877166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3165.47</v>
      </c>
      <c r="E179" s="247">
        <v>2366.7800000000002</v>
      </c>
      <c r="F179" s="93">
        <f t="shared" si="1"/>
        <v>74.768675741675025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14.55</v>
      </c>
      <c r="E180" s="104">
        <f t="shared" si="33"/>
        <v>12.09</v>
      </c>
      <c r="F180" s="93">
        <f t="shared" si="1"/>
        <v>83.092783505154628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14.55</v>
      </c>
      <c r="E183" s="247">
        <v>12.09</v>
      </c>
      <c r="F183" s="93">
        <f t="shared" si="1"/>
        <v>83.092783505154628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1985.61</v>
      </c>
      <c r="E188" s="247">
        <v>682.53</v>
      </c>
      <c r="F188" s="93">
        <f t="shared" si="1"/>
        <v>34.373819632254069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1007288.43</v>
      </c>
      <c r="E237" s="104">
        <f t="shared" si="41"/>
        <v>990405.88</v>
      </c>
      <c r="F237" s="93">
        <f t="shared" si="1"/>
        <v>98.323960695150632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1003237.99</v>
      </c>
      <c r="E238" s="104">
        <f t="shared" si="42"/>
        <v>988272.12</v>
      </c>
      <c r="F238" s="93">
        <f t="shared" si="1"/>
        <v>98.508243293298733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1003237.99</v>
      </c>
      <c r="E239" s="104">
        <f t="shared" si="43"/>
        <v>988272.12</v>
      </c>
      <c r="F239" s="93">
        <f t="shared" si="1"/>
        <v>98.508243293298733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1003237.99</v>
      </c>
      <c r="E240" s="247">
        <v>988272.12</v>
      </c>
      <c r="F240" s="93">
        <f t="shared" si="1"/>
        <v>98.508243293298733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3722.3</v>
      </c>
      <c r="E245" s="104">
        <f t="shared" si="45"/>
        <v>1983.7599999999998</v>
      </c>
      <c r="F245" s="93">
        <f t="shared" si="1"/>
        <v>53.293931171587452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4103.3500000000004</v>
      </c>
      <c r="E246" s="104">
        <f t="shared" si="46"/>
        <v>5964.73</v>
      </c>
      <c r="F246" s="93">
        <f t="shared" si="1"/>
        <v>145.36244775610169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4103.3500000000004</v>
      </c>
      <c r="E247" s="247">
        <v>5964.73</v>
      </c>
      <c r="F247" s="93">
        <f t="shared" si="1"/>
        <v>145.36244775610169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381.05</v>
      </c>
      <c r="E250" s="104">
        <f t="shared" si="47"/>
        <v>3980.97</v>
      </c>
      <c r="F250" s="93">
        <f t="shared" si="1"/>
        <v>1044.7369111665134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381.05</v>
      </c>
      <c r="E252" s="247">
        <v>3980.97</v>
      </c>
      <c r="F252" s="93">
        <f t="shared" si="1"/>
        <v>1044.7369111665134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238.9</v>
      </c>
      <c r="E255" s="247">
        <v>150</v>
      </c>
      <c r="F255" s="93">
        <f t="shared" si="1"/>
        <v>62.787777312683126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89.24</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13597.28</v>
      </c>
      <c r="E259" s="104">
        <f t="shared" si="49"/>
        <v>20935.150000000001</v>
      </c>
      <c r="F259" s="93">
        <f t="shared" si="1"/>
        <v>153.96571961451113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13597.28</v>
      </c>
      <c r="E260" s="248">
        <v>20935.150000000001</v>
      </c>
      <c r="F260" s="97">
        <f t="shared" si="1"/>
        <v>153.96571961451113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238.9</v>
      </c>
      <c r="E265" s="247">
        <v>150</v>
      </c>
      <c r="F265" s="93">
        <f t="shared" si="50"/>
        <v>62.787777312683126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254.98</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1785.63</v>
      </c>
      <c r="E268" s="247">
        <v>626.02</v>
      </c>
      <c r="F268" s="93">
        <f t="shared" si="50"/>
        <v>35.058774774169336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42.42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40572.58</v>
      </c>
      <c r="E288" s="247">
        <v>43590.42</v>
      </c>
      <c r="F288" s="93">
        <f t="shared" si="50"/>
        <v>107.43812693203142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1985.61</v>
      </c>
      <c r="E302" s="247">
        <v>682.53</v>
      </c>
      <c r="F302" s="93">
        <f t="shared" si="50"/>
        <v>34.373819632254069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5" sqref="B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481928.12</v>
      </c>
      <c r="E114" s="81">
        <f t="shared" si="22"/>
        <v>571546.7699999999</v>
      </c>
      <c r="F114" s="63">
        <f t="shared" si="1"/>
        <v>118.59585408711986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464733.59</v>
      </c>
      <c r="E115" s="81">
        <f t="shared" si="23"/>
        <v>541532.07999999996</v>
      </c>
      <c r="F115" s="63">
        <f t="shared" si="1"/>
        <v>116.52527203811542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464733.59</v>
      </c>
      <c r="E117" s="249">
        <v>541532.07999999996</v>
      </c>
      <c r="F117" s="63">
        <f t="shared" si="1"/>
        <v>116.52527203811542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17194.53</v>
      </c>
      <c r="E126" s="249">
        <v>30014.69</v>
      </c>
      <c r="F126" s="63">
        <f t="shared" si="1"/>
        <v>174.55952561657691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481928.12</v>
      </c>
      <c r="E141" s="106">
        <f t="shared" si="28"/>
        <v>571546.7699999999</v>
      </c>
      <c r="F141" s="82">
        <f t="shared" si="1"/>
        <v>118.59585408711986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3165.86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3165.86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3165.86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3165.86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40572.58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576991.22000000009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161.86000000000001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571177.3600000001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471078.32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94985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102.16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4108.88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573930.96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1464.94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566814.02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465913.83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95783.69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4108.88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43632.840000000084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42.42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42.42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42.42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42.42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43590.42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682.53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42907.89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2024-01-31T14:53:14Z</cp:lastPrinted>
  <dcterms:created xsi:type="dcterms:W3CDTF">2022-04-01T05:14:30Z</dcterms:created>
  <dcterms:modified xsi:type="dcterms:W3CDTF">2024-02-02T13:52:13Z</dcterms:modified>
</cp:coreProperties>
</file>