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0400" windowHeight="705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F292" i="9" s="1"/>
  <c r="L292" i="9"/>
  <c r="E292" i="9"/>
  <c r="B292" i="9" s="1"/>
  <c r="M291" i="9"/>
  <c r="L291" i="9"/>
  <c r="F291" i="9"/>
  <c r="E291" i="9"/>
  <c r="M290" i="9"/>
  <c r="L290" i="9"/>
  <c r="F290" i="9" s="1"/>
  <c r="B290" i="9" s="1"/>
  <c r="E290" i="9"/>
  <c r="M289" i="9"/>
  <c r="L289" i="9"/>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E273" i="9"/>
  <c r="M272" i="9"/>
  <c r="F272" i="9" s="1"/>
  <c r="L272" i="9"/>
  <c r="E272" i="9"/>
  <c r="M271" i="9"/>
  <c r="L271" i="9"/>
  <c r="F271" i="9"/>
  <c r="E271" i="9"/>
  <c r="B271" i="9" s="1"/>
  <c r="M270" i="9"/>
  <c r="L270" i="9"/>
  <c r="F270" i="9" s="1"/>
  <c r="B270" i="9" s="1"/>
  <c r="E270" i="9"/>
  <c r="M269" i="9"/>
  <c r="L269" i="9"/>
  <c r="F269" i="9" s="1"/>
  <c r="B269" i="9" s="1"/>
  <c r="E269" i="9"/>
  <c r="M268" i="9"/>
  <c r="L268" i="9"/>
  <c r="F268" i="9" s="1"/>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F249" i="9" s="1"/>
  <c r="B249" i="9" s="1"/>
  <c r="E249" i="9"/>
  <c r="M248" i="9"/>
  <c r="F248" i="9" s="1"/>
  <c r="L248" i="9"/>
  <c r="E248" i="9"/>
  <c r="B248" i="9" s="1"/>
  <c r="M247" i="9"/>
  <c r="L247" i="9"/>
  <c r="F247" i="9"/>
  <c r="E247" i="9"/>
  <c r="M246" i="9"/>
  <c r="L246" i="9"/>
  <c r="F246" i="9" s="1"/>
  <c r="B246" i="9" s="1"/>
  <c r="E246" i="9"/>
  <c r="M245" i="9"/>
  <c r="L245" i="9"/>
  <c r="F245" i="9" s="1"/>
  <c r="B245" i="9" s="1"/>
  <c r="E245" i="9"/>
  <c r="M244" i="9"/>
  <c r="L244" i="9"/>
  <c r="F244" i="9" s="1"/>
  <c r="E244" i="9"/>
  <c r="B244" i="9" s="1"/>
  <c r="M243" i="9"/>
  <c r="F243" i="9" s="1"/>
  <c r="L243" i="9"/>
  <c r="E243" i="9"/>
  <c r="M242" i="9"/>
  <c r="L242" i="9"/>
  <c r="F242" i="9" s="1"/>
  <c r="B242" i="9" s="1"/>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M234" i="9"/>
  <c r="L234" i="9"/>
  <c r="F234" i="9" s="1"/>
  <c r="B234" i="9" s="1"/>
  <c r="E234" i="9"/>
  <c r="M233" i="9"/>
  <c r="L233" i="9"/>
  <c r="F233" i="9" s="1"/>
  <c r="B233" i="9" s="1"/>
  <c r="E233" i="9"/>
  <c r="M232" i="9"/>
  <c r="L232" i="9"/>
  <c r="F232" i="9" s="1"/>
  <c r="E232" i="9"/>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E51" i="9" s="1"/>
  <c r="B51" i="9" s="1"/>
  <c r="G51" i="9"/>
  <c r="F51" i="9"/>
  <c r="H50" i="9"/>
  <c r="G50" i="9"/>
  <c r="F50" i="9"/>
  <c r="E50" i="9"/>
  <c r="H49" i="9"/>
  <c r="G49" i="9"/>
  <c r="F49" i="9"/>
  <c r="H48" i="9"/>
  <c r="G48" i="9"/>
  <c r="F48" i="9"/>
  <c r="H47" i="9"/>
  <c r="G47" i="9"/>
  <c r="F47" i="9"/>
  <c r="E47" i="9"/>
  <c r="B47" i="9" s="1"/>
  <c r="H46" i="9"/>
  <c r="E46" i="9" s="1"/>
  <c r="G46" i="9"/>
  <c r="F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E38" i="9"/>
  <c r="H37" i="9"/>
  <c r="G37" i="9"/>
  <c r="F37" i="9"/>
  <c r="H36" i="9"/>
  <c r="G36" i="9"/>
  <c r="F36" i="9"/>
  <c r="H35" i="9"/>
  <c r="E35" i="9" s="1"/>
  <c r="B35" i="9" s="1"/>
  <c r="G35" i="9"/>
  <c r="F35" i="9"/>
  <c r="H34" i="9"/>
  <c r="E34" i="9" s="1"/>
  <c r="G34" i="9"/>
  <c r="F34" i="9"/>
  <c r="H33" i="9"/>
  <c r="G33" i="9"/>
  <c r="E33" i="9" s="1"/>
  <c r="F33" i="9"/>
  <c r="H32" i="9"/>
  <c r="G32" i="9"/>
  <c r="F32" i="9"/>
  <c r="H31" i="9"/>
  <c r="G31" i="9"/>
  <c r="F31" i="9"/>
  <c r="H30" i="9"/>
  <c r="G30" i="9"/>
  <c r="F30" i="9"/>
  <c r="E30" i="9"/>
  <c r="H29" i="9"/>
  <c r="G29" i="9"/>
  <c r="E29" i="9" s="1"/>
  <c r="F29" i="9"/>
  <c r="H28" i="9"/>
  <c r="G28" i="9"/>
  <c r="F28" i="9"/>
  <c r="H27" i="9"/>
  <c r="G27" i="9"/>
  <c r="F27" i="9"/>
  <c r="E27" i="9"/>
  <c r="B27" i="9" s="1"/>
  <c r="H26" i="9"/>
  <c r="E26" i="9" s="1"/>
  <c r="G26" i="9"/>
  <c r="F26" i="9"/>
  <c r="H25" i="9"/>
  <c r="G25" i="9"/>
  <c r="E25" i="9" s="1"/>
  <c r="F25" i="9"/>
  <c r="F24" i="9"/>
  <c r="F4" i="9"/>
  <c r="O3" i="9"/>
  <c r="G296" i="9" s="1"/>
  <c r="E296" i="9" s="1"/>
  <c r="I3" i="9"/>
  <c r="H3" i="9"/>
  <c r="G3" i="9"/>
  <c r="D104" i="8"/>
  <c r="I41" i="3" s="1"/>
  <c r="D97" i="8"/>
  <c r="D92" i="8"/>
  <c r="D87" i="8"/>
  <c r="D82" i="8"/>
  <c r="C1659" i="1" s="1"/>
  <c r="D77" i="8"/>
  <c r="D72" i="8"/>
  <c r="D67" i="8"/>
  <c r="D62" i="8"/>
  <c r="C1639" i="1" s="1"/>
  <c r="D57" i="8"/>
  <c r="D51" i="8" s="1"/>
  <c r="D52" i="8"/>
  <c r="D46" i="8"/>
  <c r="D37" i="8"/>
  <c r="D27" i="8"/>
  <c r="D18" i="8"/>
  <c r="D8" i="8"/>
  <c r="D6" i="8" s="1"/>
  <c r="E44" i="7"/>
  <c r="D44" i="7"/>
  <c r="E39" i="7"/>
  <c r="D39" i="7"/>
  <c r="D38" i="7" s="1"/>
  <c r="H35" i="3" s="1"/>
  <c r="E38" i="7"/>
  <c r="E30" i="7"/>
  <c r="D30" i="7"/>
  <c r="D22" i="7" s="1"/>
  <c r="H34" i="3" s="1"/>
  <c r="E23" i="7"/>
  <c r="D23"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7" i="4"/>
  <c r="F642" i="4"/>
  <c r="F641" i="4"/>
  <c r="F638" i="4"/>
  <c r="F637" i="4"/>
  <c r="F636" i="4"/>
  <c r="E636" i="4"/>
  <c r="D630" i="1" s="1"/>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E430" i="4" s="1"/>
  <c r="D432" i="4"/>
  <c r="E428" i="4"/>
  <c r="D428" i="4"/>
  <c r="F427" i="4"/>
  <c r="E427" i="4"/>
  <c r="D422" i="1" s="1"/>
  <c r="D427" i="4"/>
  <c r="D648" i="4" s="1"/>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E321" i="4" s="1"/>
  <c r="E308"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D135" i="4"/>
  <c r="E134" i="4"/>
  <c r="D130" i="1"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H1683" i="1"/>
  <c r="G1683" i="1"/>
  <c r="C1683" i="1"/>
  <c r="C1682" i="1"/>
  <c r="G1682" i="1" s="1"/>
  <c r="C1681" i="1"/>
  <c r="C1680" i="1"/>
  <c r="G1680" i="1" s="1"/>
  <c r="H1679" i="1"/>
  <c r="G1679" i="1"/>
  <c r="C1679" i="1"/>
  <c r="C1678" i="1"/>
  <c r="C1677" i="1"/>
  <c r="H1677" i="1" s="1"/>
  <c r="H1676" i="1"/>
  <c r="C1676" i="1"/>
  <c r="G1676" i="1" s="1"/>
  <c r="H1675" i="1"/>
  <c r="G1675" i="1"/>
  <c r="C1675" i="1"/>
  <c r="H1674" i="1"/>
  <c r="C1674" i="1"/>
  <c r="G1674" i="1" s="1"/>
  <c r="C1673" i="1"/>
  <c r="C1672" i="1"/>
  <c r="G1672" i="1" s="1"/>
  <c r="C1671" i="1"/>
  <c r="G1671" i="1" s="1"/>
  <c r="C1670" i="1"/>
  <c r="C1669" i="1"/>
  <c r="H1669" i="1" s="1"/>
  <c r="H1668" i="1"/>
  <c r="C1668" i="1"/>
  <c r="G1668" i="1" s="1"/>
  <c r="H1667" i="1"/>
  <c r="G1667" i="1"/>
  <c r="C1667" i="1"/>
  <c r="H1666" i="1"/>
  <c r="C1666" i="1"/>
  <c r="G1666" i="1" s="1"/>
  <c r="C1665" i="1"/>
  <c r="C1664" i="1"/>
  <c r="G1664" i="1" s="1"/>
  <c r="H1663" i="1"/>
  <c r="G1663" i="1"/>
  <c r="C1663" i="1"/>
  <c r="C1662" i="1"/>
  <c r="C1661" i="1"/>
  <c r="H1661" i="1" s="1"/>
  <c r="H1660" i="1"/>
  <c r="C1660" i="1"/>
  <c r="G1660" i="1" s="1"/>
  <c r="H1659" i="1"/>
  <c r="G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H1638" i="1"/>
  <c r="C1638" i="1"/>
  <c r="G1638" i="1" s="1"/>
  <c r="G1637" i="1"/>
  <c r="C1637" i="1"/>
  <c r="H1637" i="1" s="1"/>
  <c r="C1636" i="1"/>
  <c r="G1636" i="1" s="1"/>
  <c r="H1635" i="1"/>
  <c r="G1635" i="1"/>
  <c r="C1635" i="1"/>
  <c r="G1634" i="1"/>
  <c r="C1634" i="1"/>
  <c r="H1634" i="1" s="1"/>
  <c r="C1633" i="1"/>
  <c r="H1633" i="1" s="1"/>
  <c r="C1632" i="1"/>
  <c r="H1631" i="1"/>
  <c r="G1631" i="1"/>
  <c r="C1631" i="1"/>
  <c r="H1630" i="1"/>
  <c r="C1630" i="1"/>
  <c r="G1630" i="1" s="1"/>
  <c r="G1629" i="1"/>
  <c r="C1629" i="1"/>
  <c r="H1629" i="1" s="1"/>
  <c r="C1628" i="1"/>
  <c r="G1628" i="1" s="1"/>
  <c r="H1627" i="1"/>
  <c r="G1627" i="1"/>
  <c r="C1627" i="1"/>
  <c r="C1626" i="1"/>
  <c r="H1626" i="1" s="1"/>
  <c r="C1625" i="1"/>
  <c r="C1624" i="1"/>
  <c r="G1624" i="1" s="1"/>
  <c r="C1623" i="1"/>
  <c r="H1623" i="1" s="1"/>
  <c r="C1620" i="1"/>
  <c r="G1620" i="1" s="1"/>
  <c r="H1619" i="1"/>
  <c r="G1619" i="1"/>
  <c r="C1619" i="1"/>
  <c r="G1618" i="1"/>
  <c r="C1618" i="1"/>
  <c r="H1618" i="1" s="1"/>
  <c r="C1617" i="1"/>
  <c r="H1616" i="1"/>
  <c r="C1616" i="1"/>
  <c r="G1616" i="1" s="1"/>
  <c r="H1615" i="1"/>
  <c r="G1615" i="1"/>
  <c r="C1615" i="1"/>
  <c r="G1614" i="1"/>
  <c r="C1614" i="1"/>
  <c r="H1614" i="1" s="1"/>
  <c r="C1613" i="1"/>
  <c r="C1612" i="1"/>
  <c r="G1612" i="1" s="1"/>
  <c r="H1611" i="1"/>
  <c r="C1611" i="1"/>
  <c r="G1611" i="1" s="1"/>
  <c r="C1610" i="1"/>
  <c r="H1610" i="1" s="1"/>
  <c r="C1609" i="1"/>
  <c r="H1608" i="1"/>
  <c r="C1608" i="1"/>
  <c r="G1608" i="1" s="1"/>
  <c r="H1607" i="1"/>
  <c r="C1607" i="1"/>
  <c r="G1607" i="1" s="1"/>
  <c r="C1606" i="1"/>
  <c r="H1606" i="1" s="1"/>
  <c r="C1605" i="1"/>
  <c r="C1603" i="1"/>
  <c r="H1603" i="1" s="1"/>
  <c r="C1601" i="1"/>
  <c r="H1600" i="1"/>
  <c r="C1600" i="1"/>
  <c r="G1600" i="1" s="1"/>
  <c r="H1599" i="1"/>
  <c r="G1599" i="1"/>
  <c r="C1599" i="1"/>
  <c r="C1598" i="1"/>
  <c r="C1597" i="1"/>
  <c r="H1596" i="1"/>
  <c r="C1596" i="1"/>
  <c r="G1596" i="1" s="1"/>
  <c r="H1595" i="1"/>
  <c r="G1595" i="1"/>
  <c r="C1595" i="1"/>
  <c r="C1594" i="1"/>
  <c r="C1593" i="1"/>
  <c r="C1592" i="1"/>
  <c r="G1592" i="1" s="1"/>
  <c r="C1591" i="1"/>
  <c r="H1591" i="1" s="1"/>
  <c r="C1590" i="1"/>
  <c r="C1589" i="1"/>
  <c r="C1588" i="1"/>
  <c r="G1588" i="1" s="1"/>
  <c r="C1587" i="1"/>
  <c r="G1587" i="1" s="1"/>
  <c r="C1586" i="1"/>
  <c r="C1584" i="1"/>
  <c r="G1584" i="1" s="1"/>
  <c r="G1582" i="1"/>
  <c r="C1582" i="1"/>
  <c r="H1582" i="1" s="1"/>
  <c r="H1581" i="1"/>
  <c r="G1581" i="1"/>
  <c r="D1581" i="1"/>
  <c r="C1581" i="1"/>
  <c r="J1581" i="1" s="1"/>
  <c r="D1580" i="1"/>
  <c r="J1580" i="1" s="1"/>
  <c r="C1580" i="1"/>
  <c r="H1579" i="1"/>
  <c r="D1579" i="1"/>
  <c r="C1579" i="1"/>
  <c r="J1579" i="1" s="1"/>
  <c r="D1578" i="1"/>
  <c r="C1578" i="1"/>
  <c r="H1578" i="1" s="1"/>
  <c r="D1577" i="1"/>
  <c r="C1577" i="1"/>
  <c r="G1576" i="1"/>
  <c r="D1576" i="1"/>
  <c r="C1576" i="1"/>
  <c r="D1575" i="1"/>
  <c r="G1575" i="1" s="1"/>
  <c r="C1575" i="1"/>
  <c r="G1574" i="1"/>
  <c r="D1574" i="1"/>
  <c r="C1574" i="1"/>
  <c r="D1573" i="1"/>
  <c r="C1573" i="1"/>
  <c r="D1572" i="1"/>
  <c r="C1572" i="1"/>
  <c r="H1572" i="1" s="1"/>
  <c r="D1571" i="1"/>
  <c r="G1571" i="1" s="1"/>
  <c r="C1571" i="1"/>
  <c r="G1570" i="1"/>
  <c r="D1570" i="1"/>
  <c r="C1570" i="1"/>
  <c r="D1569" i="1"/>
  <c r="C1569" i="1"/>
  <c r="D1568" i="1"/>
  <c r="C1568" i="1"/>
  <c r="D1567" i="1"/>
  <c r="G1567" i="1" s="1"/>
  <c r="C1567" i="1"/>
  <c r="D1566" i="1"/>
  <c r="C1566" i="1"/>
  <c r="D1565" i="1"/>
  <c r="C1565" i="1"/>
  <c r="G1564" i="1"/>
  <c r="D1564" i="1"/>
  <c r="C1564" i="1"/>
  <c r="G1563" i="1"/>
  <c r="D1563" i="1"/>
  <c r="C1563" i="1"/>
  <c r="H1563" i="1" s="1"/>
  <c r="D1562" i="1"/>
  <c r="G1562" i="1" s="1"/>
  <c r="C1562" i="1"/>
  <c r="D1561" i="1"/>
  <c r="C1561" i="1"/>
  <c r="D1560" i="1"/>
  <c r="C1560" i="1"/>
  <c r="D1559" i="1"/>
  <c r="C1559" i="1"/>
  <c r="D1558" i="1"/>
  <c r="G1558" i="1" s="1"/>
  <c r="C1558" i="1"/>
  <c r="G1557" i="1"/>
  <c r="D1557" i="1"/>
  <c r="C1557" i="1"/>
  <c r="C1556" i="1"/>
  <c r="C1555" i="1"/>
  <c r="D1554" i="1"/>
  <c r="G1554" i="1" s="1"/>
  <c r="C1554" i="1"/>
  <c r="G1553" i="1"/>
  <c r="D1553" i="1"/>
  <c r="C1553" i="1"/>
  <c r="D1552" i="1"/>
  <c r="C1552" i="1"/>
  <c r="D1551" i="1"/>
  <c r="C1551" i="1"/>
  <c r="D1550" i="1"/>
  <c r="G1550" i="1" s="1"/>
  <c r="C1550" i="1"/>
  <c r="D1549" i="1"/>
  <c r="C1549" i="1"/>
  <c r="D1548" i="1"/>
  <c r="C1548" i="1"/>
  <c r="D1547" i="1"/>
  <c r="G1547" i="1" s="1"/>
  <c r="C1547" i="1"/>
  <c r="J1546" i="1"/>
  <c r="H1546" i="1"/>
  <c r="D1546" i="1"/>
  <c r="C1546" i="1"/>
  <c r="G1546" i="1" s="1"/>
  <c r="G1545" i="1"/>
  <c r="D1545" i="1"/>
  <c r="C1545" i="1"/>
  <c r="G1544" i="1"/>
  <c r="D1544" i="1"/>
  <c r="C1544" i="1"/>
  <c r="G1543" i="1"/>
  <c r="D1543" i="1"/>
  <c r="C1543" i="1"/>
  <c r="G1542" i="1"/>
  <c r="D1542" i="1"/>
  <c r="C1542" i="1"/>
  <c r="G1541" i="1"/>
  <c r="D1541" i="1"/>
  <c r="C1541" i="1"/>
  <c r="D1540" i="1"/>
  <c r="C1540" i="1"/>
  <c r="D1539" i="1"/>
  <c r="C1539" i="1"/>
  <c r="C1538" i="1"/>
  <c r="G1536" i="1"/>
  <c r="D1536" i="1"/>
  <c r="C1536" i="1"/>
  <c r="H1536" i="1" s="1"/>
  <c r="G1535" i="1"/>
  <c r="D1535" i="1"/>
  <c r="C1535" i="1"/>
  <c r="H1535" i="1" s="1"/>
  <c r="D1534" i="1"/>
  <c r="C1534" i="1"/>
  <c r="H1534" i="1" s="1"/>
  <c r="D1533" i="1"/>
  <c r="C1533" i="1"/>
  <c r="H1533" i="1" s="1"/>
  <c r="G1532" i="1"/>
  <c r="D1532" i="1"/>
  <c r="C1532" i="1"/>
  <c r="H1532" i="1" s="1"/>
  <c r="G1531" i="1"/>
  <c r="D1531" i="1"/>
  <c r="C1531" i="1"/>
  <c r="H1531" i="1" s="1"/>
  <c r="D1530" i="1"/>
  <c r="C1530" i="1"/>
  <c r="H1530" i="1" s="1"/>
  <c r="D1529" i="1"/>
  <c r="C1529" i="1"/>
  <c r="H1529" i="1" s="1"/>
  <c r="G1528" i="1"/>
  <c r="D1528" i="1"/>
  <c r="C1528" i="1"/>
  <c r="H1528" i="1" s="1"/>
  <c r="G1527" i="1"/>
  <c r="D1527" i="1"/>
  <c r="C1527" i="1"/>
  <c r="H1527" i="1" s="1"/>
  <c r="D1526" i="1"/>
  <c r="C1526" i="1"/>
  <c r="H1526" i="1" s="1"/>
  <c r="G1524" i="1"/>
  <c r="D1524" i="1"/>
  <c r="C1524" i="1"/>
  <c r="H1524" i="1" s="1"/>
  <c r="D1523" i="1"/>
  <c r="C1523" i="1"/>
  <c r="H1523" i="1" s="1"/>
  <c r="D1522" i="1"/>
  <c r="C1522" i="1"/>
  <c r="H1522" i="1" s="1"/>
  <c r="G1521" i="1"/>
  <c r="D1521" i="1"/>
  <c r="C1521" i="1"/>
  <c r="H1521" i="1" s="1"/>
  <c r="G1520" i="1"/>
  <c r="D1520" i="1"/>
  <c r="C1520" i="1"/>
  <c r="H1520" i="1" s="1"/>
  <c r="D1519" i="1"/>
  <c r="C1519" i="1"/>
  <c r="H1519" i="1" s="1"/>
  <c r="D1518" i="1"/>
  <c r="C1518" i="1"/>
  <c r="H1518" i="1" s="1"/>
  <c r="G1517" i="1"/>
  <c r="D1517" i="1"/>
  <c r="C1517" i="1"/>
  <c r="H1517" i="1" s="1"/>
  <c r="G1516" i="1"/>
  <c r="D1516" i="1"/>
  <c r="C1516" i="1"/>
  <c r="H1516" i="1" s="1"/>
  <c r="D1515" i="1"/>
  <c r="C1515" i="1"/>
  <c r="H1515" i="1" s="1"/>
  <c r="D1514" i="1"/>
  <c r="C1514" i="1"/>
  <c r="H1514" i="1" s="1"/>
  <c r="D1513" i="1"/>
  <c r="G1513" i="1" s="1"/>
  <c r="C1513" i="1"/>
  <c r="H1513" i="1" s="1"/>
  <c r="G1512" i="1"/>
  <c r="D1512" i="1"/>
  <c r="C1512" i="1"/>
  <c r="H1512" i="1" s="1"/>
  <c r="D1511" i="1"/>
  <c r="C1511" i="1"/>
  <c r="G1509" i="1"/>
  <c r="D1509" i="1"/>
  <c r="C1509" i="1"/>
  <c r="H1509" i="1" s="1"/>
  <c r="G1508" i="1"/>
  <c r="D1508" i="1"/>
  <c r="C1508" i="1"/>
  <c r="H1508" i="1" s="1"/>
  <c r="D1507" i="1"/>
  <c r="C1507" i="1"/>
  <c r="H1507" i="1" s="1"/>
  <c r="D1506" i="1"/>
  <c r="C1506" i="1"/>
  <c r="H1506" i="1" s="1"/>
  <c r="G1505" i="1"/>
  <c r="D1505" i="1"/>
  <c r="C1505" i="1"/>
  <c r="H1505" i="1" s="1"/>
  <c r="G1504" i="1"/>
  <c r="D1504" i="1"/>
  <c r="C1504" i="1"/>
  <c r="H1504" i="1" s="1"/>
  <c r="D1503" i="1"/>
  <c r="C1503" i="1"/>
  <c r="H1503" i="1" s="1"/>
  <c r="D1502" i="1"/>
  <c r="C1502" i="1"/>
  <c r="H1502" i="1" s="1"/>
  <c r="G1501" i="1"/>
  <c r="D1501" i="1"/>
  <c r="C1501" i="1"/>
  <c r="H1501" i="1" s="1"/>
  <c r="G1500" i="1"/>
  <c r="D1500" i="1"/>
  <c r="C1500" i="1"/>
  <c r="H1500" i="1" s="1"/>
  <c r="D1499" i="1"/>
  <c r="C1499" i="1"/>
  <c r="H1499" i="1" s="1"/>
  <c r="D1498" i="1"/>
  <c r="C1498" i="1"/>
  <c r="H1498" i="1" s="1"/>
  <c r="G1497" i="1"/>
  <c r="D1497" i="1"/>
  <c r="C1497" i="1"/>
  <c r="H1497" i="1" s="1"/>
  <c r="G1496" i="1"/>
  <c r="D1496" i="1"/>
  <c r="C1496" i="1"/>
  <c r="H1496" i="1" s="1"/>
  <c r="D1495" i="1"/>
  <c r="C1495" i="1"/>
  <c r="H1495" i="1" s="1"/>
  <c r="D1494" i="1"/>
  <c r="C1494" i="1"/>
  <c r="H1494" i="1" s="1"/>
  <c r="G1493" i="1"/>
  <c r="D1493" i="1"/>
  <c r="C1493" i="1"/>
  <c r="H1493" i="1" s="1"/>
  <c r="G1492" i="1"/>
  <c r="D1492" i="1"/>
  <c r="C1492" i="1"/>
  <c r="H1492" i="1" s="1"/>
  <c r="D1491" i="1"/>
  <c r="C1491" i="1"/>
  <c r="H1491" i="1" s="1"/>
  <c r="D1490" i="1"/>
  <c r="C1490" i="1"/>
  <c r="H1490" i="1" s="1"/>
  <c r="G1489" i="1"/>
  <c r="D1489" i="1"/>
  <c r="C1489" i="1"/>
  <c r="H1489" i="1" s="1"/>
  <c r="G1488" i="1"/>
  <c r="D1488" i="1"/>
  <c r="C1488" i="1"/>
  <c r="H1488" i="1" s="1"/>
  <c r="D1487" i="1"/>
  <c r="C1487" i="1"/>
  <c r="H1487" i="1" s="1"/>
  <c r="D1486" i="1"/>
  <c r="C1486" i="1"/>
  <c r="H1486" i="1" s="1"/>
  <c r="G1485" i="1"/>
  <c r="D1485" i="1"/>
  <c r="C1485" i="1"/>
  <c r="H1485" i="1" s="1"/>
  <c r="G1484" i="1"/>
  <c r="D1484" i="1"/>
  <c r="C1484" i="1"/>
  <c r="H1484" i="1" s="1"/>
  <c r="D1483" i="1"/>
  <c r="C1483" i="1"/>
  <c r="H1483" i="1" s="1"/>
  <c r="D1482" i="1"/>
  <c r="C1482" i="1"/>
  <c r="H1482" i="1" s="1"/>
  <c r="G1481" i="1"/>
  <c r="D1481" i="1"/>
  <c r="C1481" i="1"/>
  <c r="H1481" i="1" s="1"/>
  <c r="G1480" i="1"/>
  <c r="D1480" i="1"/>
  <c r="C1480" i="1"/>
  <c r="H1480" i="1" s="1"/>
  <c r="D1479" i="1"/>
  <c r="C1479" i="1"/>
  <c r="H1479" i="1" s="1"/>
  <c r="D1478" i="1"/>
  <c r="C1478" i="1"/>
  <c r="H1478" i="1" s="1"/>
  <c r="G1477" i="1"/>
  <c r="D1477" i="1"/>
  <c r="C1477" i="1"/>
  <c r="H1477" i="1" s="1"/>
  <c r="G1476" i="1"/>
  <c r="D1476" i="1"/>
  <c r="C1476" i="1"/>
  <c r="H1476" i="1" s="1"/>
  <c r="D1475" i="1"/>
  <c r="C1475" i="1"/>
  <c r="H1475" i="1" s="1"/>
  <c r="D1474" i="1"/>
  <c r="C1474" i="1"/>
  <c r="H1474" i="1" s="1"/>
  <c r="G1473" i="1"/>
  <c r="D1473" i="1"/>
  <c r="C1473" i="1"/>
  <c r="H1473" i="1" s="1"/>
  <c r="G1472" i="1"/>
  <c r="D1472" i="1"/>
  <c r="C1472" i="1"/>
  <c r="H1472" i="1" s="1"/>
  <c r="D1471" i="1"/>
  <c r="C1471" i="1"/>
  <c r="H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D1265" i="1"/>
  <c r="H1265" i="1" s="1"/>
  <c r="C1265" i="1"/>
  <c r="C1264" i="1"/>
  <c r="G1263" i="1"/>
  <c r="D1263" i="1"/>
  <c r="C1263" i="1"/>
  <c r="D1262" i="1"/>
  <c r="G1262" i="1" s="1"/>
  <c r="C1262" i="1"/>
  <c r="D1261" i="1"/>
  <c r="C1261" i="1"/>
  <c r="C1260" i="1"/>
  <c r="H1258" i="1"/>
  <c r="D1258" i="1"/>
  <c r="C1258" i="1"/>
  <c r="G1258" i="1" s="1"/>
  <c r="D1257" i="1"/>
  <c r="C1257" i="1"/>
  <c r="D1256" i="1"/>
  <c r="C1256" i="1"/>
  <c r="G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H1059" i="1" s="1"/>
  <c r="H1058" i="1"/>
  <c r="G1058" i="1"/>
  <c r="D1058" i="1"/>
  <c r="C1058" i="1"/>
  <c r="D1057" i="1"/>
  <c r="C1057" i="1"/>
  <c r="H1056" i="1"/>
  <c r="G1056" i="1"/>
  <c r="D1056" i="1"/>
  <c r="C1056" i="1"/>
  <c r="D1055" i="1"/>
  <c r="C1055" i="1"/>
  <c r="H1055" i="1" s="1"/>
  <c r="H1054" i="1"/>
  <c r="G1054" i="1"/>
  <c r="D1054" i="1"/>
  <c r="C1054" i="1"/>
  <c r="H1053" i="1"/>
  <c r="G1053" i="1"/>
  <c r="D1053" i="1"/>
  <c r="C1053" i="1"/>
  <c r="D1052" i="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H1042" i="1"/>
  <c r="G1042" i="1"/>
  <c r="D1042" i="1"/>
  <c r="C1042" i="1"/>
  <c r="D1041" i="1"/>
  <c r="C1041" i="1"/>
  <c r="H1041" i="1" s="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G1032" i="1"/>
  <c r="D1032" i="1"/>
  <c r="C1032" i="1"/>
  <c r="D1031" i="1"/>
  <c r="C1031" i="1"/>
  <c r="D1030" i="1"/>
  <c r="C1030" i="1"/>
  <c r="H1030" i="1" s="1"/>
  <c r="H1029" i="1"/>
  <c r="G1029" i="1"/>
  <c r="D1029" i="1"/>
  <c r="C1029" i="1"/>
  <c r="H1028" i="1"/>
  <c r="G1028" i="1"/>
  <c r="D1028" i="1"/>
  <c r="C1028" i="1"/>
  <c r="H1027" i="1"/>
  <c r="D1027" i="1"/>
  <c r="C1027" i="1"/>
  <c r="D1026" i="1"/>
  <c r="C1026" i="1"/>
  <c r="H1026" i="1" s="1"/>
  <c r="H1025" i="1"/>
  <c r="D1025" i="1"/>
  <c r="C1025" i="1"/>
  <c r="D1023" i="1"/>
  <c r="C1023" i="1"/>
  <c r="H1023" i="1" s="1"/>
  <c r="G1022" i="1"/>
  <c r="D1022" i="1"/>
  <c r="C1022" i="1"/>
  <c r="H1022" i="1" s="1"/>
  <c r="G1021" i="1"/>
  <c r="D1021" i="1"/>
  <c r="C1021" i="1"/>
  <c r="H1021" i="1" s="1"/>
  <c r="D1020" i="1"/>
  <c r="C1020" i="1"/>
  <c r="H1020" i="1" s="1"/>
  <c r="G1019" i="1"/>
  <c r="D1019" i="1"/>
  <c r="C1019" i="1"/>
  <c r="H1019" i="1" s="1"/>
  <c r="G1018" i="1"/>
  <c r="D1018" i="1"/>
  <c r="C1018" i="1"/>
  <c r="H1018" i="1" s="1"/>
  <c r="D1016" i="1"/>
  <c r="C1016" i="1"/>
  <c r="H1016" i="1" s="1"/>
  <c r="D1015" i="1"/>
  <c r="C1015" i="1"/>
  <c r="H1015" i="1" s="1"/>
  <c r="D1014" i="1"/>
  <c r="C1014" i="1"/>
  <c r="H1014" i="1" s="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D649" i="1"/>
  <c r="H649" i="1" s="1"/>
  <c r="C649" i="1"/>
  <c r="D648" i="1"/>
  <c r="G648" i="1" s="1"/>
  <c r="C648" i="1"/>
  <c r="D647" i="1"/>
  <c r="G647" i="1" s="1"/>
  <c r="C647" i="1"/>
  <c r="D646" i="1"/>
  <c r="H646" i="1" s="1"/>
  <c r="C646" i="1"/>
  <c r="D645" i="1"/>
  <c r="H645" i="1" s="1"/>
  <c r="C645" i="1"/>
  <c r="C642" i="1"/>
  <c r="C641" i="1"/>
  <c r="D636" i="1"/>
  <c r="C636" i="1"/>
  <c r="D635" i="1"/>
  <c r="C635" i="1"/>
  <c r="H632" i="1"/>
  <c r="G632" i="1"/>
  <c r="D632" i="1"/>
  <c r="C632" i="1"/>
  <c r="H631" i="1"/>
  <c r="G631" i="1"/>
  <c r="D631" i="1"/>
  <c r="C631" i="1"/>
  <c r="H630" i="1"/>
  <c r="C630" i="1"/>
  <c r="G630" i="1" s="1"/>
  <c r="G629" i="1"/>
  <c r="D629" i="1"/>
  <c r="C629" i="1"/>
  <c r="H629" i="1" s="1"/>
  <c r="D628" i="1"/>
  <c r="C628" i="1"/>
  <c r="D627" i="1"/>
  <c r="C627" i="1"/>
  <c r="H627" i="1" s="1"/>
  <c r="G626" i="1"/>
  <c r="D626" i="1"/>
  <c r="C626" i="1"/>
  <c r="H626" i="1" s="1"/>
  <c r="G625" i="1"/>
  <c r="D625" i="1"/>
  <c r="C625" i="1"/>
  <c r="H625" i="1" s="1"/>
  <c r="D624" i="1"/>
  <c r="C624" i="1"/>
  <c r="C623" i="1"/>
  <c r="H622" i="1"/>
  <c r="D622" i="1"/>
  <c r="C622" i="1"/>
  <c r="G622" i="1" s="1"/>
  <c r="D621" i="1"/>
  <c r="C621" i="1"/>
  <c r="D620" i="1"/>
  <c r="C620" i="1"/>
  <c r="G620" i="1" s="1"/>
  <c r="H619" i="1"/>
  <c r="D619" i="1"/>
  <c r="C619" i="1"/>
  <c r="G619" i="1" s="1"/>
  <c r="D618" i="1"/>
  <c r="H618" i="1" s="1"/>
  <c r="C618" i="1"/>
  <c r="D617" i="1"/>
  <c r="C617" i="1"/>
  <c r="D616" i="1"/>
  <c r="C616" i="1"/>
  <c r="G616" i="1" s="1"/>
  <c r="H615" i="1"/>
  <c r="D615" i="1"/>
  <c r="C615" i="1"/>
  <c r="G615" i="1" s="1"/>
  <c r="D614" i="1"/>
  <c r="H614" i="1" s="1"/>
  <c r="C614" i="1"/>
  <c r="D613" i="1"/>
  <c r="C613" i="1"/>
  <c r="D612" i="1"/>
  <c r="C612" i="1"/>
  <c r="G612" i="1" s="1"/>
  <c r="H611" i="1"/>
  <c r="D611" i="1"/>
  <c r="C611" i="1"/>
  <c r="G611" i="1" s="1"/>
  <c r="D610" i="1"/>
  <c r="H610" i="1" s="1"/>
  <c r="C610" i="1"/>
  <c r="D609" i="1"/>
  <c r="C609" i="1"/>
  <c r="D608" i="1"/>
  <c r="C608" i="1"/>
  <c r="G608" i="1" s="1"/>
  <c r="H607" i="1"/>
  <c r="D607" i="1"/>
  <c r="C607" i="1"/>
  <c r="G607" i="1" s="1"/>
  <c r="D606" i="1"/>
  <c r="H606" i="1" s="1"/>
  <c r="C606" i="1"/>
  <c r="D605" i="1"/>
  <c r="C605" i="1"/>
  <c r="D604" i="1"/>
  <c r="C604" i="1"/>
  <c r="G604" i="1" s="1"/>
  <c r="H603" i="1"/>
  <c r="D603" i="1"/>
  <c r="C603" i="1"/>
  <c r="G603" i="1" s="1"/>
  <c r="D602" i="1"/>
  <c r="H602" i="1" s="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4"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G292" i="1"/>
  <c r="D292" i="1"/>
  <c r="H292" i="1" s="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G277" i="1"/>
  <c r="D277" i="1"/>
  <c r="H277" i="1" s="1"/>
  <c r="C277" i="1"/>
  <c r="D276" i="1"/>
  <c r="H276" i="1" s="1"/>
  <c r="C276" i="1"/>
  <c r="D275" i="1"/>
  <c r="H275" i="1" s="1"/>
  <c r="C275" i="1"/>
  <c r="G274" i="1"/>
  <c r="D274" i="1"/>
  <c r="H274" i="1" s="1"/>
  <c r="C274" i="1"/>
  <c r="G273" i="1"/>
  <c r="D273" i="1"/>
  <c r="H273" i="1" s="1"/>
  <c r="C273" i="1"/>
  <c r="D272" i="1"/>
  <c r="H272" i="1" s="1"/>
  <c r="C272" i="1"/>
  <c r="D271" i="1"/>
  <c r="H271" i="1" s="1"/>
  <c r="C271" i="1"/>
  <c r="G270" i="1"/>
  <c r="D270" i="1"/>
  <c r="H270" i="1" s="1"/>
  <c r="C270" i="1"/>
  <c r="D269" i="1"/>
  <c r="D268" i="1"/>
  <c r="H268" i="1" s="1"/>
  <c r="C268" i="1"/>
  <c r="D267" i="1"/>
  <c r="H267" i="1" s="1"/>
  <c r="C267" i="1"/>
  <c r="G266" i="1"/>
  <c r="D266" i="1"/>
  <c r="H266" i="1" s="1"/>
  <c r="C266" i="1"/>
  <c r="D265" i="1"/>
  <c r="H265" i="1" s="1"/>
  <c r="C265" i="1"/>
  <c r="D264" i="1"/>
  <c r="H264" i="1" s="1"/>
  <c r="C264" i="1"/>
  <c r="G263" i="1"/>
  <c r="D263" i="1"/>
  <c r="H263" i="1" s="1"/>
  <c r="C263" i="1"/>
  <c r="G262" i="1"/>
  <c r="D262" i="1"/>
  <c r="H262" i="1" s="1"/>
  <c r="C262" i="1"/>
  <c r="D261" i="1"/>
  <c r="H261" i="1" s="1"/>
  <c r="C261" i="1"/>
  <c r="D260" i="1"/>
  <c r="H260" i="1" s="1"/>
  <c r="C260" i="1"/>
  <c r="G259" i="1"/>
  <c r="D259" i="1"/>
  <c r="H259" i="1" s="1"/>
  <c r="C259" i="1"/>
  <c r="D257" i="1"/>
  <c r="H257" i="1" s="1"/>
  <c r="C257" i="1"/>
  <c r="G256" i="1"/>
  <c r="D256" i="1"/>
  <c r="H256" i="1" s="1"/>
  <c r="C256" i="1"/>
  <c r="G255" i="1"/>
  <c r="D255" i="1"/>
  <c r="H255" i="1" s="1"/>
  <c r="C255" i="1"/>
  <c r="D254" i="1"/>
  <c r="H254" i="1" s="1"/>
  <c r="C254" i="1"/>
  <c r="D253" i="1"/>
  <c r="H253" i="1" s="1"/>
  <c r="C253" i="1"/>
  <c r="G252" i="1"/>
  <c r="D252" i="1"/>
  <c r="H252" i="1" s="1"/>
  <c r="C252" i="1"/>
  <c r="G251" i="1"/>
  <c r="D251" i="1"/>
  <c r="H251" i="1" s="1"/>
  <c r="C251" i="1"/>
  <c r="D250" i="1"/>
  <c r="H250" i="1" s="1"/>
  <c r="C250" i="1"/>
  <c r="D249" i="1"/>
  <c r="H249" i="1" s="1"/>
  <c r="C249" i="1"/>
  <c r="G248" i="1"/>
  <c r="D248" i="1"/>
  <c r="H248" i="1" s="1"/>
  <c r="C248" i="1"/>
  <c r="G247" i="1"/>
  <c r="D247" i="1"/>
  <c r="H247" i="1" s="1"/>
  <c r="C247" i="1"/>
  <c r="D246" i="1"/>
  <c r="H246" i="1" s="1"/>
  <c r="C246" i="1"/>
  <c r="D245" i="1"/>
  <c r="H245" i="1" s="1"/>
  <c r="C245" i="1"/>
  <c r="G244" i="1"/>
  <c r="D244" i="1"/>
  <c r="H244" i="1" s="1"/>
  <c r="C244" i="1"/>
  <c r="G243" i="1"/>
  <c r="D243" i="1"/>
  <c r="H243" i="1" s="1"/>
  <c r="C243" i="1"/>
  <c r="D242" i="1"/>
  <c r="H242" i="1" s="1"/>
  <c r="C242" i="1"/>
  <c r="D241" i="1"/>
  <c r="H241" i="1" s="1"/>
  <c r="C241" i="1"/>
  <c r="G240" i="1"/>
  <c r="D240" i="1"/>
  <c r="H240" i="1" s="1"/>
  <c r="C240" i="1"/>
  <c r="G239" i="1"/>
  <c r="D239" i="1"/>
  <c r="H239" i="1" s="1"/>
  <c r="C239" i="1"/>
  <c r="D238" i="1"/>
  <c r="H238" i="1" s="1"/>
  <c r="C238" i="1"/>
  <c r="D237" i="1"/>
  <c r="H237" i="1" s="1"/>
  <c r="C237" i="1"/>
  <c r="G236" i="1"/>
  <c r="D236" i="1"/>
  <c r="H236" i="1" s="1"/>
  <c r="C236" i="1"/>
  <c r="G235" i="1"/>
  <c r="D235" i="1"/>
  <c r="H235" i="1" s="1"/>
  <c r="C235" i="1"/>
  <c r="D234" i="1"/>
  <c r="H234" i="1" s="1"/>
  <c r="C234" i="1"/>
  <c r="D233" i="1"/>
  <c r="H233" i="1" s="1"/>
  <c r="C233" i="1"/>
  <c r="G232" i="1"/>
  <c r="D232" i="1"/>
  <c r="H232" i="1" s="1"/>
  <c r="C232" i="1"/>
  <c r="G231" i="1"/>
  <c r="D231" i="1"/>
  <c r="H231" i="1" s="1"/>
  <c r="C231" i="1"/>
  <c r="D230" i="1"/>
  <c r="H230" i="1" s="1"/>
  <c r="C230" i="1"/>
  <c r="D229" i="1"/>
  <c r="H229" i="1" s="1"/>
  <c r="C229" i="1"/>
  <c r="G228" i="1"/>
  <c r="D228" i="1"/>
  <c r="H228" i="1" s="1"/>
  <c r="C228" i="1"/>
  <c r="G227" i="1"/>
  <c r="D227" i="1"/>
  <c r="H227" i="1" s="1"/>
  <c r="C227" i="1"/>
  <c r="G225" i="1"/>
  <c r="D225" i="1"/>
  <c r="H225" i="1" s="1"/>
  <c r="C225" i="1"/>
  <c r="G224" i="1"/>
  <c r="D224" i="1"/>
  <c r="H224" i="1" s="1"/>
  <c r="C224" i="1"/>
  <c r="D223" i="1"/>
  <c r="H223" i="1" s="1"/>
  <c r="C223" i="1"/>
  <c r="D222" i="1"/>
  <c r="H222" i="1" s="1"/>
  <c r="C222" i="1"/>
  <c r="G221" i="1"/>
  <c r="D221" i="1"/>
  <c r="H221" i="1" s="1"/>
  <c r="C221" i="1"/>
  <c r="G220" i="1"/>
  <c r="D220" i="1"/>
  <c r="H220" i="1" s="1"/>
  <c r="C220" i="1"/>
  <c r="D219" i="1"/>
  <c r="H219" i="1" s="1"/>
  <c r="C219" i="1"/>
  <c r="D218" i="1"/>
  <c r="H218" i="1" s="1"/>
  <c r="C218" i="1"/>
  <c r="G217" i="1"/>
  <c r="D217" i="1"/>
  <c r="H217" i="1" s="1"/>
  <c r="C217" i="1"/>
  <c r="G216" i="1"/>
  <c r="D216" i="1"/>
  <c r="H216" i="1" s="1"/>
  <c r="C216" i="1"/>
  <c r="D215" i="1"/>
  <c r="H215" i="1" s="1"/>
  <c r="C215" i="1"/>
  <c r="D214" i="1"/>
  <c r="H214" i="1" s="1"/>
  <c r="C214" i="1"/>
  <c r="D213" i="1"/>
  <c r="H213" i="1" s="1"/>
  <c r="C213" i="1"/>
  <c r="D212" i="1"/>
  <c r="H212" i="1" s="1"/>
  <c r="C212" i="1"/>
  <c r="D211" i="1"/>
  <c r="H211" i="1" s="1"/>
  <c r="C211" i="1"/>
  <c r="D210" i="1"/>
  <c r="H210" i="1" s="1"/>
  <c r="C210" i="1"/>
  <c r="G209" i="1"/>
  <c r="D209" i="1"/>
  <c r="H209" i="1" s="1"/>
  <c r="C209" i="1"/>
  <c r="G208" i="1"/>
  <c r="D208" i="1"/>
  <c r="H208" i="1" s="1"/>
  <c r="C208" i="1"/>
  <c r="D207" i="1"/>
  <c r="H207" i="1" s="1"/>
  <c r="C207" i="1"/>
  <c r="D206" i="1"/>
  <c r="H206" i="1" s="1"/>
  <c r="C206" i="1"/>
  <c r="G205" i="1"/>
  <c r="D205" i="1"/>
  <c r="H205" i="1" s="1"/>
  <c r="C205" i="1"/>
  <c r="G204" i="1"/>
  <c r="D204" i="1"/>
  <c r="H204" i="1" s="1"/>
  <c r="C204" i="1"/>
  <c r="D203" i="1"/>
  <c r="H203" i="1" s="1"/>
  <c r="C203" i="1"/>
  <c r="D202" i="1"/>
  <c r="H202" i="1" s="1"/>
  <c r="C202" i="1"/>
  <c r="G201" i="1"/>
  <c r="D201" i="1"/>
  <c r="H201" i="1" s="1"/>
  <c r="C201" i="1"/>
  <c r="G200" i="1"/>
  <c r="D200" i="1"/>
  <c r="H200" i="1" s="1"/>
  <c r="C200" i="1"/>
  <c r="D199" i="1"/>
  <c r="H199" i="1" s="1"/>
  <c r="C199" i="1"/>
  <c r="D197" i="1"/>
  <c r="H197" i="1" s="1"/>
  <c r="C197" i="1"/>
  <c r="D196" i="1"/>
  <c r="H196" i="1" s="1"/>
  <c r="C196" i="1"/>
  <c r="D195" i="1"/>
  <c r="H195" i="1" s="1"/>
  <c r="C195" i="1"/>
  <c r="G194" i="1"/>
  <c r="D194" i="1"/>
  <c r="H194" i="1" s="1"/>
  <c r="C194" i="1"/>
  <c r="D193" i="1"/>
  <c r="H193" i="1" s="1"/>
  <c r="C193" i="1"/>
  <c r="D192" i="1"/>
  <c r="H192" i="1" s="1"/>
  <c r="C192" i="1"/>
  <c r="D191" i="1"/>
  <c r="H191" i="1" s="1"/>
  <c r="C191" i="1"/>
  <c r="D190" i="1"/>
  <c r="H190" i="1" s="1"/>
  <c r="C190" i="1"/>
  <c r="G189" i="1"/>
  <c r="D189" i="1"/>
  <c r="H189" i="1" s="1"/>
  <c r="C189" i="1"/>
  <c r="D188" i="1"/>
  <c r="H188" i="1" s="1"/>
  <c r="C188" i="1"/>
  <c r="D187" i="1"/>
  <c r="H187" i="1" s="1"/>
  <c r="C187" i="1"/>
  <c r="G186" i="1"/>
  <c r="D186" i="1"/>
  <c r="H186" i="1" s="1"/>
  <c r="C186" i="1"/>
  <c r="G185" i="1"/>
  <c r="D185" i="1"/>
  <c r="H185" i="1" s="1"/>
  <c r="C185" i="1"/>
  <c r="D184" i="1"/>
  <c r="H184" i="1" s="1"/>
  <c r="C184" i="1"/>
  <c r="D183" i="1"/>
  <c r="H183" i="1" s="1"/>
  <c r="C183" i="1"/>
  <c r="D182" i="1"/>
  <c r="H182" i="1" s="1"/>
  <c r="C182" i="1"/>
  <c r="G181"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G173"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G154" i="1"/>
  <c r="D154" i="1"/>
  <c r="H154" i="1" s="1"/>
  <c r="C154" i="1"/>
  <c r="D153" i="1"/>
  <c r="H153" i="1" s="1"/>
  <c r="C153" i="1"/>
  <c r="D152" i="1"/>
  <c r="H152" i="1" s="1"/>
  <c r="C152" i="1"/>
  <c r="D151" i="1"/>
  <c r="H151" i="1" s="1"/>
  <c r="C151" i="1"/>
  <c r="C150" i="1"/>
  <c r="C149" i="1"/>
  <c r="G147" i="1"/>
  <c r="D147" i="1"/>
  <c r="H147" i="1" s="1"/>
  <c r="C147" i="1"/>
  <c r="D146" i="1"/>
  <c r="H146" i="1" s="1"/>
  <c r="C146" i="1"/>
  <c r="D145" i="1"/>
  <c r="H145" i="1" s="1"/>
  <c r="C145" i="1"/>
  <c r="D144" i="1"/>
  <c r="H144" i="1" s="1"/>
  <c r="C144" i="1"/>
  <c r="G143" i="1"/>
  <c r="D143" i="1"/>
  <c r="H143" i="1" s="1"/>
  <c r="C143" i="1"/>
  <c r="D142" i="1"/>
  <c r="H142" i="1" s="1"/>
  <c r="C142" i="1"/>
  <c r="D141" i="1"/>
  <c r="H141" i="1" s="1"/>
  <c r="C141" i="1"/>
  <c r="D140" i="1"/>
  <c r="H140" i="1" s="1"/>
  <c r="C140" i="1"/>
  <c r="G139" i="1"/>
  <c r="D139" i="1"/>
  <c r="H139" i="1" s="1"/>
  <c r="C139" i="1"/>
  <c r="D138" i="1"/>
  <c r="H138" i="1" s="1"/>
  <c r="C138" i="1"/>
  <c r="D137" i="1"/>
  <c r="H137" i="1" s="1"/>
  <c r="C137" i="1"/>
  <c r="D136" i="1"/>
  <c r="H136" i="1" s="1"/>
  <c r="C136" i="1"/>
  <c r="G135" i="1"/>
  <c r="D135" i="1"/>
  <c r="H135" i="1" s="1"/>
  <c r="C135" i="1"/>
  <c r="D134" i="1"/>
  <c r="H134" i="1" s="1"/>
  <c r="C134" i="1"/>
  <c r="D133" i="1"/>
  <c r="H133" i="1" s="1"/>
  <c r="C133" i="1"/>
  <c r="D132" i="1"/>
  <c r="H132" i="1" s="1"/>
  <c r="C132" i="1"/>
  <c r="D131" i="1"/>
  <c r="H131" i="1" s="1"/>
  <c r="C131" i="1"/>
  <c r="D129" i="1"/>
  <c r="H129" i="1" s="1"/>
  <c r="C129" i="1"/>
  <c r="G128"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G117"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G109" i="1"/>
  <c r="D109" i="1"/>
  <c r="H109" i="1" s="1"/>
  <c r="C109" i="1"/>
  <c r="D108" i="1"/>
  <c r="H108" i="1" s="1"/>
  <c r="C108" i="1"/>
  <c r="D107" i="1"/>
  <c r="H107" i="1" s="1"/>
  <c r="C107" i="1"/>
  <c r="D106" i="1"/>
  <c r="H106" i="1" s="1"/>
  <c r="C106" i="1"/>
  <c r="G105" i="1"/>
  <c r="D105" i="1"/>
  <c r="H105" i="1" s="1"/>
  <c r="C105" i="1"/>
  <c r="D104" i="1"/>
  <c r="H104" i="1" s="1"/>
  <c r="C104" i="1"/>
  <c r="D103" i="1"/>
  <c r="H103" i="1" s="1"/>
  <c r="C103" i="1"/>
  <c r="D101" i="1"/>
  <c r="H101" i="1" s="1"/>
  <c r="C101" i="1"/>
  <c r="D100" i="1"/>
  <c r="H100" i="1" s="1"/>
  <c r="C100" i="1"/>
  <c r="D99" i="1"/>
  <c r="H99" i="1" s="1"/>
  <c r="C99" i="1"/>
  <c r="G98" i="1"/>
  <c r="D98" i="1"/>
  <c r="H98" i="1" s="1"/>
  <c r="C98" i="1"/>
  <c r="D97" i="1"/>
  <c r="H97" i="1" s="1"/>
  <c r="C97" i="1"/>
  <c r="D96" i="1"/>
  <c r="H96" i="1" s="1"/>
  <c r="C96" i="1"/>
  <c r="D95" i="1"/>
  <c r="H95" i="1" s="1"/>
  <c r="C95" i="1"/>
  <c r="G94" i="1"/>
  <c r="D94" i="1"/>
  <c r="H94" i="1" s="1"/>
  <c r="C94" i="1"/>
  <c r="D93" i="1"/>
  <c r="H93" i="1" s="1"/>
  <c r="C93" i="1"/>
  <c r="D92" i="1"/>
  <c r="H92" i="1" s="1"/>
  <c r="C92" i="1"/>
  <c r="D91" i="1"/>
  <c r="H91" i="1" s="1"/>
  <c r="C91" i="1"/>
  <c r="G90" i="1"/>
  <c r="D90" i="1"/>
  <c r="H90" i="1" s="1"/>
  <c r="C90" i="1"/>
  <c r="D89" i="1"/>
  <c r="H89" i="1" s="1"/>
  <c r="C89" i="1"/>
  <c r="D88" i="1"/>
  <c r="H88" i="1" s="1"/>
  <c r="C88" i="1"/>
  <c r="D87" i="1"/>
  <c r="H87" i="1" s="1"/>
  <c r="C87" i="1"/>
  <c r="G86" i="1"/>
  <c r="D86" i="1"/>
  <c r="H86" i="1" s="1"/>
  <c r="C86" i="1"/>
  <c r="D85" i="1"/>
  <c r="H85" i="1" s="1"/>
  <c r="C85" i="1"/>
  <c r="D84" i="1"/>
  <c r="H84" i="1" s="1"/>
  <c r="C84" i="1"/>
  <c r="D83" i="1"/>
  <c r="H83" i="1" s="1"/>
  <c r="C83" i="1"/>
  <c r="G82" i="1"/>
  <c r="D82" i="1"/>
  <c r="H82" i="1" s="1"/>
  <c r="C82" i="1"/>
  <c r="D81" i="1"/>
  <c r="H81" i="1" s="1"/>
  <c r="C81" i="1"/>
  <c r="D80" i="1"/>
  <c r="H80" i="1" s="1"/>
  <c r="C80" i="1"/>
  <c r="D79" i="1"/>
  <c r="H79" i="1" s="1"/>
  <c r="C79" i="1"/>
  <c r="D77" i="1"/>
  <c r="H77" i="1" s="1"/>
  <c r="C77" i="1"/>
  <c r="D76" i="1"/>
  <c r="H76" i="1" s="1"/>
  <c r="C76" i="1"/>
  <c r="G75" i="1"/>
  <c r="D75" i="1"/>
  <c r="H75" i="1" s="1"/>
  <c r="C75" i="1"/>
  <c r="D74" i="1"/>
  <c r="H74" i="1" s="1"/>
  <c r="C74" i="1"/>
  <c r="D73" i="1"/>
  <c r="H73" i="1" s="1"/>
  <c r="C73" i="1"/>
  <c r="D72" i="1"/>
  <c r="H72" i="1" s="1"/>
  <c r="C72" i="1"/>
  <c r="G71" i="1"/>
  <c r="D71" i="1"/>
  <c r="H71" i="1" s="1"/>
  <c r="C71" i="1"/>
  <c r="D70" i="1"/>
  <c r="H70" i="1" s="1"/>
  <c r="C70" i="1"/>
  <c r="D69" i="1"/>
  <c r="H69" i="1" s="1"/>
  <c r="C69" i="1"/>
  <c r="D68" i="1"/>
  <c r="H68" i="1" s="1"/>
  <c r="C68" i="1"/>
  <c r="G67" i="1"/>
  <c r="D67" i="1"/>
  <c r="H67" i="1" s="1"/>
  <c r="C67" i="1"/>
  <c r="D66" i="1"/>
  <c r="H66" i="1" s="1"/>
  <c r="C66" i="1"/>
  <c r="D65" i="1"/>
  <c r="H65" i="1" s="1"/>
  <c r="C65" i="1"/>
  <c r="D64" i="1"/>
  <c r="H64" i="1" s="1"/>
  <c r="C64" i="1"/>
  <c r="G63" i="1"/>
  <c r="D63" i="1"/>
  <c r="H63" i="1" s="1"/>
  <c r="C63" i="1"/>
  <c r="D62" i="1"/>
  <c r="H62" i="1" s="1"/>
  <c r="C62" i="1"/>
  <c r="D61" i="1"/>
  <c r="H61" i="1" s="1"/>
  <c r="C61" i="1"/>
  <c r="D60" i="1"/>
  <c r="H60" i="1" s="1"/>
  <c r="C60" i="1"/>
  <c r="G59" i="1"/>
  <c r="D59" i="1"/>
  <c r="H59" i="1" s="1"/>
  <c r="C59" i="1"/>
  <c r="D58" i="1"/>
  <c r="H58" i="1" s="1"/>
  <c r="C58" i="1"/>
  <c r="D57" i="1"/>
  <c r="H57" i="1" s="1"/>
  <c r="C57" i="1"/>
  <c r="D56" i="1"/>
  <c r="H56" i="1" s="1"/>
  <c r="C56" i="1"/>
  <c r="G55" i="1"/>
  <c r="D55" i="1"/>
  <c r="H55" i="1" s="1"/>
  <c r="C55" i="1"/>
  <c r="D54" i="1"/>
  <c r="H54" i="1" s="1"/>
  <c r="C54" i="1"/>
  <c r="D53" i="1"/>
  <c r="H53" i="1" s="1"/>
  <c r="C53" i="1"/>
  <c r="D52" i="1"/>
  <c r="H52" i="1" s="1"/>
  <c r="C52" i="1"/>
  <c r="G51" i="1"/>
  <c r="D51" i="1"/>
  <c r="H51" i="1" s="1"/>
  <c r="C51" i="1"/>
  <c r="D50" i="1"/>
  <c r="H50" i="1" s="1"/>
  <c r="C50" i="1"/>
  <c r="D49" i="1"/>
  <c r="H49" i="1" s="1"/>
  <c r="C49" i="1"/>
  <c r="D48" i="1"/>
  <c r="H48" i="1" s="1"/>
  <c r="C48" i="1"/>
  <c r="G47" i="1"/>
  <c r="D47" i="1"/>
  <c r="H47" i="1" s="1"/>
  <c r="C47" i="1"/>
  <c r="D46" i="1"/>
  <c r="H46" i="1" s="1"/>
  <c r="C46" i="1"/>
  <c r="G44" i="1"/>
  <c r="D44" i="1"/>
  <c r="H44" i="1" s="1"/>
  <c r="C44" i="1"/>
  <c r="D43" i="1"/>
  <c r="H43" i="1" s="1"/>
  <c r="C43" i="1"/>
  <c r="D42" i="1"/>
  <c r="H42" i="1" s="1"/>
  <c r="C42" i="1"/>
  <c r="D41" i="1"/>
  <c r="H41" i="1" s="1"/>
  <c r="C41" i="1"/>
  <c r="G40" i="1"/>
  <c r="D40" i="1"/>
  <c r="H40" i="1" s="1"/>
  <c r="C40" i="1"/>
  <c r="D39" i="1"/>
  <c r="H39" i="1" s="1"/>
  <c r="C39" i="1"/>
  <c r="D38" i="1"/>
  <c r="H38" i="1" s="1"/>
  <c r="C38" i="1"/>
  <c r="D37" i="1"/>
  <c r="H37" i="1" s="1"/>
  <c r="C37" i="1"/>
  <c r="G36" i="1"/>
  <c r="D36" i="1"/>
  <c r="H36" i="1" s="1"/>
  <c r="C36" i="1"/>
  <c r="D35" i="1"/>
  <c r="H35" i="1" s="1"/>
  <c r="C35" i="1"/>
  <c r="D34" i="1"/>
  <c r="H34" i="1" s="1"/>
  <c r="C34" i="1"/>
  <c r="D33" i="1"/>
  <c r="H33" i="1" s="1"/>
  <c r="C33" i="1"/>
  <c r="G32" i="1"/>
  <c r="D32" i="1"/>
  <c r="H32" i="1" s="1"/>
  <c r="C32" i="1"/>
  <c r="D31" i="1"/>
  <c r="H31" i="1" s="1"/>
  <c r="C31" i="1"/>
  <c r="D30" i="1"/>
  <c r="H30" i="1" s="1"/>
  <c r="C30" i="1"/>
  <c r="D29" i="1"/>
  <c r="H29" i="1" s="1"/>
  <c r="C29" i="1"/>
  <c r="G28" i="1"/>
  <c r="D28" i="1"/>
  <c r="H28" i="1" s="1"/>
  <c r="C28" i="1"/>
  <c r="D27" i="1"/>
  <c r="H27" i="1" s="1"/>
  <c r="C27" i="1"/>
  <c r="D26" i="1"/>
  <c r="H26" i="1" s="1"/>
  <c r="C26" i="1"/>
  <c r="D25" i="1"/>
  <c r="H25" i="1" s="1"/>
  <c r="C25" i="1"/>
  <c r="G24" i="1"/>
  <c r="D24" i="1"/>
  <c r="H24" i="1" s="1"/>
  <c r="C24" i="1"/>
  <c r="D23" i="1"/>
  <c r="H23" i="1" s="1"/>
  <c r="C23" i="1"/>
  <c r="D22" i="1"/>
  <c r="H22" i="1" s="1"/>
  <c r="C22" i="1"/>
  <c r="D21" i="1"/>
  <c r="H21" i="1" s="1"/>
  <c r="C21" i="1"/>
  <c r="G20" i="1"/>
  <c r="D20" i="1"/>
  <c r="H20" i="1" s="1"/>
  <c r="C20" i="1"/>
  <c r="D19" i="1"/>
  <c r="H19" i="1" s="1"/>
  <c r="C19" i="1"/>
  <c r="D18" i="1"/>
  <c r="H18" i="1" s="1"/>
  <c r="C18" i="1"/>
  <c r="D17" i="1"/>
  <c r="H17" i="1" s="1"/>
  <c r="C17" i="1"/>
  <c r="G16" i="1"/>
  <c r="D16" i="1"/>
  <c r="H16" i="1" s="1"/>
  <c r="C16" i="1"/>
  <c r="D15" i="1"/>
  <c r="H15" i="1" s="1"/>
  <c r="C15" i="1"/>
  <c r="D14" i="1"/>
  <c r="H14" i="1" s="1"/>
  <c r="C14" i="1"/>
  <c r="D13" i="1"/>
  <c r="H13" i="1" s="1"/>
  <c r="C13" i="1"/>
  <c r="G12" i="1"/>
  <c r="D12" i="1"/>
  <c r="H12" i="1" s="1"/>
  <c r="C12" i="1"/>
  <c r="D11" i="1"/>
  <c r="H11" i="1" s="1"/>
  <c r="C11" i="1"/>
  <c r="D10" i="1"/>
  <c r="H10" i="1" s="1"/>
  <c r="C10" i="1"/>
  <c r="D9" i="1"/>
  <c r="H9" i="1" s="1"/>
  <c r="C9" i="1"/>
  <c r="G8" i="1"/>
  <c r="D8" i="1"/>
  <c r="H8" i="1" s="1"/>
  <c r="C8" i="1"/>
  <c r="D7" i="1"/>
  <c r="H7" i="1" s="1"/>
  <c r="C7" i="1"/>
  <c r="D6" i="1"/>
  <c r="H6" i="1" s="1"/>
  <c r="C6" i="1"/>
  <c r="D5" i="1"/>
  <c r="H5" i="1" s="1"/>
  <c r="C5" i="1"/>
  <c r="G4" i="1"/>
  <c r="D4" i="1"/>
  <c r="H4" i="1" s="1"/>
  <c r="C4" i="1"/>
  <c r="D3" i="1"/>
  <c r="H1384" i="1" l="1"/>
  <c r="F115" i="6"/>
  <c r="H1305" i="1"/>
  <c r="H1339" i="1"/>
  <c r="H1263" i="1"/>
  <c r="E305" i="9"/>
  <c r="B305" i="9" s="1"/>
  <c r="G1265" i="1"/>
  <c r="G1264" i="1"/>
  <c r="H1262" i="1"/>
  <c r="H1260" i="1"/>
  <c r="H1340" i="1"/>
  <c r="H1306" i="1"/>
  <c r="G1266" i="1"/>
  <c r="H1264" i="1"/>
  <c r="D255" i="5"/>
  <c r="C1259" i="1" s="1"/>
  <c r="E304" i="9"/>
  <c r="B304" i="9" s="1"/>
  <c r="H1261" i="1"/>
  <c r="E303" i="9"/>
  <c r="B303" i="9" s="1"/>
  <c r="G1261" i="1"/>
  <c r="F256" i="5"/>
  <c r="G1257" i="1"/>
  <c r="H1257" i="1"/>
  <c r="H1256" i="1"/>
  <c r="F252" i="5"/>
  <c r="G1185" i="1"/>
  <c r="G1188" i="1"/>
  <c r="G1184" i="1"/>
  <c r="G1183" i="1"/>
  <c r="H1161" i="1"/>
  <c r="F82" i="5"/>
  <c r="F71" i="5"/>
  <c r="F341" i="9"/>
  <c r="B341" i="9" s="1"/>
  <c r="D70" i="5"/>
  <c r="G1060" i="1"/>
  <c r="H1057" i="1"/>
  <c r="G1057" i="1"/>
  <c r="G1059" i="1"/>
  <c r="G1055" i="1"/>
  <c r="G1050" i="1"/>
  <c r="G1052" i="1"/>
  <c r="G1045" i="1"/>
  <c r="G1040" i="1"/>
  <c r="G1041" i="1"/>
  <c r="F35" i="5"/>
  <c r="G1033" i="1"/>
  <c r="H1031" i="1"/>
  <c r="G1031" i="1"/>
  <c r="G1030" i="1"/>
  <c r="G1027" i="1"/>
  <c r="G1026" i="1"/>
  <c r="G1025" i="1"/>
  <c r="D12" i="5"/>
  <c r="C1017" i="1" s="1"/>
  <c r="G1023" i="1"/>
  <c r="G1020" i="1"/>
  <c r="I30" i="3"/>
  <c r="D1510" i="1"/>
  <c r="H1511" i="1"/>
  <c r="H1540" i="1"/>
  <c r="H1539" i="1"/>
  <c r="H1682" i="1"/>
  <c r="C1585" i="1"/>
  <c r="H1585" i="1" s="1"/>
  <c r="H1587" i="1"/>
  <c r="H1671" i="1"/>
  <c r="G1626" i="1"/>
  <c r="G1623" i="1"/>
  <c r="H1624" i="1"/>
  <c r="D45" i="8"/>
  <c r="I40" i="3" s="1"/>
  <c r="H1620" i="1"/>
  <c r="H1612" i="1"/>
  <c r="G1610" i="1"/>
  <c r="G1606" i="1"/>
  <c r="G1603" i="1"/>
  <c r="H1592" i="1"/>
  <c r="G1591" i="1"/>
  <c r="H1588" i="1"/>
  <c r="H1584" i="1"/>
  <c r="E320" i="9"/>
  <c r="B320" i="9" s="1"/>
  <c r="E324" i="9"/>
  <c r="B324" i="9" s="1"/>
  <c r="E312" i="9"/>
  <c r="B312" i="9" s="1"/>
  <c r="H653" i="1"/>
  <c r="B296" i="9"/>
  <c r="G645" i="1"/>
  <c r="G635" i="1"/>
  <c r="E647" i="4"/>
  <c r="D641" i="1" s="1"/>
  <c r="G641" i="1" s="1"/>
  <c r="E307" i="9"/>
  <c r="B307" i="9" s="1"/>
  <c r="E31" i="9"/>
  <c r="B31" i="9" s="1"/>
  <c r="E311" i="9"/>
  <c r="B311" i="9" s="1"/>
  <c r="H844" i="1"/>
  <c r="G731" i="1"/>
  <c r="G729" i="1"/>
  <c r="G727" i="1"/>
  <c r="G725" i="1"/>
  <c r="G717" i="1"/>
  <c r="G678" i="1"/>
  <c r="G677" i="1"/>
  <c r="G676" i="1"/>
  <c r="H648" i="1"/>
  <c r="H647" i="1"/>
  <c r="F656" i="4"/>
  <c r="G646" i="1"/>
  <c r="G649" i="1"/>
  <c r="E373" i="4"/>
  <c r="F428" i="4"/>
  <c r="E648" i="4"/>
  <c r="D642" i="1" s="1"/>
  <c r="G642" i="1" s="1"/>
  <c r="G267" i="1"/>
  <c r="G213" i="1"/>
  <c r="G212" i="1"/>
  <c r="G197" i="1"/>
  <c r="G193" i="1"/>
  <c r="G190" i="1"/>
  <c r="B240" i="9"/>
  <c r="G182" i="1"/>
  <c r="F238" i="9"/>
  <c r="B238" i="9" s="1"/>
  <c r="G178" i="1"/>
  <c r="G177" i="1"/>
  <c r="G174" i="1"/>
  <c r="G170" i="1"/>
  <c r="G169" i="1"/>
  <c r="G165" i="1"/>
  <c r="E49" i="9"/>
  <c r="E164" i="4"/>
  <c r="D160" i="1" s="1"/>
  <c r="G161" i="1"/>
  <c r="E153" i="4"/>
  <c r="D149" i="1" s="1"/>
  <c r="H149" i="1" s="1"/>
  <c r="G158" i="1"/>
  <c r="F160" i="4"/>
  <c r="F237" i="9"/>
  <c r="B237" i="9" s="1"/>
  <c r="D150" i="1"/>
  <c r="G131" i="1"/>
  <c r="G124" i="1"/>
  <c r="F236" i="9"/>
  <c r="B236" i="9" s="1"/>
  <c r="F112" i="4"/>
  <c r="G113" i="1"/>
  <c r="E106" i="4"/>
  <c r="D102" i="1" s="1"/>
  <c r="E82" i="4"/>
  <c r="D78" i="1" s="1"/>
  <c r="F68" i="4"/>
  <c r="E37" i="9"/>
  <c r="B37" i="9" s="1"/>
  <c r="H279" i="1"/>
  <c r="G279" i="1"/>
  <c r="H285" i="1"/>
  <c r="G285" i="1"/>
  <c r="H289" i="1"/>
  <c r="G289" i="1"/>
  <c r="H302" i="1"/>
  <c r="G302" i="1"/>
  <c r="H307" i="1"/>
  <c r="G307" i="1"/>
  <c r="H311" i="1"/>
  <c r="G311" i="1"/>
  <c r="H315" i="1"/>
  <c r="G315" i="1"/>
  <c r="H319" i="1"/>
  <c r="G319" i="1"/>
  <c r="H323" i="1"/>
  <c r="G323" i="1"/>
  <c r="H327" i="1"/>
  <c r="G327" i="1"/>
  <c r="H331" i="1"/>
  <c r="G331" i="1"/>
  <c r="H335" i="1"/>
  <c r="G335" i="1"/>
  <c r="H337" i="1"/>
  <c r="G337" i="1"/>
  <c r="H341" i="1"/>
  <c r="G341" i="1"/>
  <c r="H345" i="1"/>
  <c r="G345" i="1"/>
  <c r="H349" i="1"/>
  <c r="G349" i="1"/>
  <c r="H364" i="1"/>
  <c r="G364" i="1"/>
  <c r="H461" i="1"/>
  <c r="G461" i="1"/>
  <c r="H463" i="1"/>
  <c r="G463" i="1"/>
  <c r="H469" i="1"/>
  <c r="G469" i="1"/>
  <c r="H473" i="1"/>
  <c r="G473" i="1"/>
  <c r="H477" i="1"/>
  <c r="G477" i="1"/>
  <c r="H481" i="1"/>
  <c r="G481" i="1"/>
  <c r="H485" i="1"/>
  <c r="G485" i="1"/>
  <c r="H489" i="1"/>
  <c r="G489" i="1"/>
  <c r="H493" i="1"/>
  <c r="G493" i="1"/>
  <c r="H497" i="1"/>
  <c r="G497" i="1"/>
  <c r="H499" i="1"/>
  <c r="G499" i="1"/>
  <c r="H505" i="1"/>
  <c r="G505" i="1"/>
  <c r="H509" i="1"/>
  <c r="G509" i="1"/>
  <c r="H513" i="1"/>
  <c r="G513" i="1"/>
  <c r="H532" i="1"/>
  <c r="G532" i="1"/>
  <c r="H536" i="1"/>
  <c r="G536" i="1"/>
  <c r="H540" i="1"/>
  <c r="G540" i="1"/>
  <c r="H544" i="1"/>
  <c r="G544" i="1"/>
  <c r="H548" i="1"/>
  <c r="G548" i="1"/>
  <c r="H554" i="1"/>
  <c r="G554" i="1"/>
  <c r="H558" i="1"/>
  <c r="G558" i="1"/>
  <c r="H562" i="1"/>
  <c r="G562" i="1"/>
  <c r="H597" i="1"/>
  <c r="G597" i="1"/>
  <c r="H601" i="1"/>
  <c r="G601" i="1"/>
  <c r="H628" i="1"/>
  <c r="G628" i="1"/>
  <c r="G11" i="1"/>
  <c r="G23" i="1"/>
  <c r="G31" i="1"/>
  <c r="G35" i="1"/>
  <c r="G43" i="1"/>
  <c r="G66" i="1"/>
  <c r="G70" i="1"/>
  <c r="G85" i="1"/>
  <c r="G93" i="1"/>
  <c r="G97" i="1"/>
  <c r="G108" i="1"/>
  <c r="G116" i="1"/>
  <c r="G123" i="1"/>
  <c r="G134" i="1"/>
  <c r="G142" i="1"/>
  <c r="G153" i="1"/>
  <c r="G230" i="1"/>
  <c r="G234" i="1"/>
  <c r="G238" i="1"/>
  <c r="G242" i="1"/>
  <c r="G246" i="1"/>
  <c r="G250" i="1"/>
  <c r="G254" i="1"/>
  <c r="G261" i="1"/>
  <c r="G265" i="1"/>
  <c r="G272" i="1"/>
  <c r="G276" i="1"/>
  <c r="H293" i="1"/>
  <c r="G293"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4" i="1"/>
  <c r="G414" i="1"/>
  <c r="H416" i="1"/>
  <c r="G416" i="1"/>
  <c r="H422" i="1"/>
  <c r="G422"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518" i="1"/>
  <c r="G518" i="1"/>
  <c r="H520" i="1"/>
  <c r="G520" i="1"/>
  <c r="H522" i="1"/>
  <c r="G522" i="1"/>
  <c r="H524" i="1"/>
  <c r="G524" i="1"/>
  <c r="H526" i="1"/>
  <c r="G526" i="1"/>
  <c r="H528" i="1"/>
  <c r="G528" i="1"/>
  <c r="H567" i="1"/>
  <c r="G567" i="1"/>
  <c r="H569" i="1"/>
  <c r="G569" i="1"/>
  <c r="H571" i="1"/>
  <c r="G571" i="1"/>
  <c r="H573" i="1"/>
  <c r="G573" i="1"/>
  <c r="H575" i="1"/>
  <c r="G575" i="1"/>
  <c r="H577" i="1"/>
  <c r="G577" i="1"/>
  <c r="H579" i="1"/>
  <c r="G579" i="1"/>
  <c r="H581" i="1"/>
  <c r="G581" i="1"/>
  <c r="H583" i="1"/>
  <c r="G583" i="1"/>
  <c r="H585" i="1"/>
  <c r="G585" i="1"/>
  <c r="H587" i="1"/>
  <c r="G587" i="1"/>
  <c r="H589" i="1"/>
  <c r="G589" i="1"/>
  <c r="G609" i="1"/>
  <c r="H609" i="1"/>
  <c r="G6" i="1"/>
  <c r="G10" i="1"/>
  <c r="G14" i="1"/>
  <c r="G18" i="1"/>
  <c r="G22" i="1"/>
  <c r="G26" i="1"/>
  <c r="G30" i="1"/>
  <c r="G34" i="1"/>
  <c r="G38" i="1"/>
  <c r="G42" i="1"/>
  <c r="G49" i="1"/>
  <c r="G53" i="1"/>
  <c r="G57" i="1"/>
  <c r="G61" i="1"/>
  <c r="G65" i="1"/>
  <c r="G69" i="1"/>
  <c r="G73" i="1"/>
  <c r="G77" i="1"/>
  <c r="G80" i="1"/>
  <c r="G84" i="1"/>
  <c r="G88" i="1"/>
  <c r="G92" i="1"/>
  <c r="G96" i="1"/>
  <c r="G100" i="1"/>
  <c r="G103" i="1"/>
  <c r="G107" i="1"/>
  <c r="G111" i="1"/>
  <c r="G115" i="1"/>
  <c r="G119" i="1"/>
  <c r="G122" i="1"/>
  <c r="G126" i="1"/>
  <c r="G133" i="1"/>
  <c r="G137" i="1"/>
  <c r="G141" i="1"/>
  <c r="G145" i="1"/>
  <c r="G152" i="1"/>
  <c r="G156" i="1"/>
  <c r="G163" i="1"/>
  <c r="G167" i="1"/>
  <c r="G171" i="1"/>
  <c r="G175" i="1"/>
  <c r="G179" i="1"/>
  <c r="G183" i="1"/>
  <c r="G187" i="1"/>
  <c r="G191" i="1"/>
  <c r="G195" i="1"/>
  <c r="G202" i="1"/>
  <c r="G206" i="1"/>
  <c r="G210" i="1"/>
  <c r="G214" i="1"/>
  <c r="G218" i="1"/>
  <c r="G222" i="1"/>
  <c r="G229" i="1"/>
  <c r="G233" i="1"/>
  <c r="G237" i="1"/>
  <c r="G241" i="1"/>
  <c r="G245" i="1"/>
  <c r="G249" i="1"/>
  <c r="G253" i="1"/>
  <c r="G257" i="1"/>
  <c r="G260" i="1"/>
  <c r="G264" i="1"/>
  <c r="G268" i="1"/>
  <c r="G271" i="1"/>
  <c r="G275" i="1"/>
  <c r="H278" i="1"/>
  <c r="G278" i="1"/>
  <c r="H280" i="1"/>
  <c r="G280" i="1"/>
  <c r="H282" i="1"/>
  <c r="G282" i="1"/>
  <c r="H284" i="1"/>
  <c r="G284" i="1"/>
  <c r="H286" i="1"/>
  <c r="G286" i="1"/>
  <c r="H288" i="1"/>
  <c r="G288" i="1"/>
  <c r="H290" i="1"/>
  <c r="G290" i="1"/>
  <c r="H299" i="1"/>
  <c r="G299" i="1"/>
  <c r="H301" i="1"/>
  <c r="G301"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7" i="1"/>
  <c r="G357" i="1"/>
  <c r="H359" i="1"/>
  <c r="G359" i="1"/>
  <c r="H361" i="1"/>
  <c r="G361" i="1"/>
  <c r="H363" i="1"/>
  <c r="G363" i="1"/>
  <c r="H365" i="1"/>
  <c r="G365" i="1"/>
  <c r="H367" i="1"/>
  <c r="G367"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92" i="1"/>
  <c r="G592" i="1"/>
  <c r="H594" i="1"/>
  <c r="G594" i="1"/>
  <c r="H596" i="1"/>
  <c r="G596" i="1"/>
  <c r="H598" i="1"/>
  <c r="G598" i="1"/>
  <c r="H600" i="1"/>
  <c r="G600" i="1"/>
  <c r="G613" i="1"/>
  <c r="H613" i="1"/>
  <c r="H624" i="1"/>
  <c r="G624" i="1"/>
  <c r="G636" i="1"/>
  <c r="H636" i="1"/>
  <c r="H281" i="1"/>
  <c r="G281" i="1"/>
  <c r="H283" i="1"/>
  <c r="G283" i="1"/>
  <c r="H287" i="1"/>
  <c r="G287" i="1"/>
  <c r="H291" i="1"/>
  <c r="G291" i="1"/>
  <c r="H298" i="1"/>
  <c r="G298" i="1"/>
  <c r="H300" i="1"/>
  <c r="G300" i="1"/>
  <c r="H305" i="1"/>
  <c r="G305" i="1"/>
  <c r="H309" i="1"/>
  <c r="G309" i="1"/>
  <c r="H313" i="1"/>
  <c r="G313" i="1"/>
  <c r="H317" i="1"/>
  <c r="G317" i="1"/>
  <c r="H321" i="1"/>
  <c r="G321" i="1"/>
  <c r="H325" i="1"/>
  <c r="G325" i="1"/>
  <c r="H329" i="1"/>
  <c r="G329" i="1"/>
  <c r="H333" i="1"/>
  <c r="G333" i="1"/>
  <c r="H339" i="1"/>
  <c r="G339" i="1"/>
  <c r="H343" i="1"/>
  <c r="G343" i="1"/>
  <c r="H347" i="1"/>
  <c r="G347" i="1"/>
  <c r="H351" i="1"/>
  <c r="G351" i="1"/>
  <c r="H353" i="1"/>
  <c r="G353" i="1"/>
  <c r="H358" i="1"/>
  <c r="G358" i="1"/>
  <c r="H360" i="1"/>
  <c r="G360" i="1"/>
  <c r="H362" i="1"/>
  <c r="G362" i="1"/>
  <c r="H366" i="1"/>
  <c r="G366" i="1"/>
  <c r="H465" i="1"/>
  <c r="G465" i="1"/>
  <c r="H467" i="1"/>
  <c r="G467" i="1"/>
  <c r="H471" i="1"/>
  <c r="G471" i="1"/>
  <c r="H475" i="1"/>
  <c r="G475" i="1"/>
  <c r="H479" i="1"/>
  <c r="G479" i="1"/>
  <c r="H483" i="1"/>
  <c r="G483" i="1"/>
  <c r="H487" i="1"/>
  <c r="G487" i="1"/>
  <c r="H491" i="1"/>
  <c r="G491" i="1"/>
  <c r="H495" i="1"/>
  <c r="G495" i="1"/>
  <c r="H501" i="1"/>
  <c r="G501" i="1"/>
  <c r="H503" i="1"/>
  <c r="G503" i="1"/>
  <c r="H507" i="1"/>
  <c r="G507" i="1"/>
  <c r="H511" i="1"/>
  <c r="G511" i="1"/>
  <c r="H515" i="1"/>
  <c r="G515" i="1"/>
  <c r="H530" i="1"/>
  <c r="G530" i="1"/>
  <c r="H534" i="1"/>
  <c r="G534" i="1"/>
  <c r="H538" i="1"/>
  <c r="G538" i="1"/>
  <c r="H542" i="1"/>
  <c r="G542" i="1"/>
  <c r="H546" i="1"/>
  <c r="G546" i="1"/>
  <c r="H550" i="1"/>
  <c r="G550" i="1"/>
  <c r="H552" i="1"/>
  <c r="G552" i="1"/>
  <c r="H556" i="1"/>
  <c r="G556" i="1"/>
  <c r="H560" i="1"/>
  <c r="G560" i="1"/>
  <c r="H564" i="1"/>
  <c r="G564" i="1"/>
  <c r="H593" i="1"/>
  <c r="G593" i="1"/>
  <c r="H595" i="1"/>
  <c r="G595" i="1"/>
  <c r="H599" i="1"/>
  <c r="G599" i="1"/>
  <c r="G605" i="1"/>
  <c r="H605" i="1"/>
  <c r="G621" i="1"/>
  <c r="H621" i="1"/>
  <c r="G7" i="1"/>
  <c r="G15" i="1"/>
  <c r="G19" i="1"/>
  <c r="G27" i="1"/>
  <c r="G39" i="1"/>
  <c r="G46" i="1"/>
  <c r="G50" i="1"/>
  <c r="G54" i="1"/>
  <c r="G58" i="1"/>
  <c r="G62" i="1"/>
  <c r="G74" i="1"/>
  <c r="G81" i="1"/>
  <c r="G89" i="1"/>
  <c r="G101" i="1"/>
  <c r="G104" i="1"/>
  <c r="G112" i="1"/>
  <c r="G120" i="1"/>
  <c r="G127" i="1"/>
  <c r="G138" i="1"/>
  <c r="G146" i="1"/>
  <c r="G149" i="1"/>
  <c r="G157" i="1"/>
  <c r="G164" i="1"/>
  <c r="G168" i="1"/>
  <c r="G172" i="1"/>
  <c r="G176" i="1"/>
  <c r="G180" i="1"/>
  <c r="G184" i="1"/>
  <c r="G188" i="1"/>
  <c r="G192" i="1"/>
  <c r="G196" i="1"/>
  <c r="G199" i="1"/>
  <c r="G203" i="1"/>
  <c r="G207" i="1"/>
  <c r="G211" i="1"/>
  <c r="G215" i="1"/>
  <c r="G219" i="1"/>
  <c r="G223" i="1"/>
  <c r="G5" i="1"/>
  <c r="G9" i="1"/>
  <c r="G13" i="1"/>
  <c r="G17" i="1"/>
  <c r="G21" i="1"/>
  <c r="G25" i="1"/>
  <c r="G29" i="1"/>
  <c r="G33" i="1"/>
  <c r="G37" i="1"/>
  <c r="G41" i="1"/>
  <c r="G48" i="1"/>
  <c r="G52" i="1"/>
  <c r="G56" i="1"/>
  <c r="G60" i="1"/>
  <c r="G64" i="1"/>
  <c r="G68" i="1"/>
  <c r="G72" i="1"/>
  <c r="G76" i="1"/>
  <c r="G79" i="1"/>
  <c r="G83" i="1"/>
  <c r="G87" i="1"/>
  <c r="G91" i="1"/>
  <c r="G95" i="1"/>
  <c r="G99" i="1"/>
  <c r="G106" i="1"/>
  <c r="G110" i="1"/>
  <c r="G114" i="1"/>
  <c r="G118" i="1"/>
  <c r="G125" i="1"/>
  <c r="G129" i="1"/>
  <c r="G132" i="1"/>
  <c r="G136" i="1"/>
  <c r="G140" i="1"/>
  <c r="G144" i="1"/>
  <c r="G151" i="1"/>
  <c r="G155" i="1"/>
  <c r="G159" i="1"/>
  <c r="G162" i="1"/>
  <c r="G166" i="1"/>
  <c r="H294" i="1"/>
  <c r="G294"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517" i="1"/>
  <c r="G517" i="1"/>
  <c r="H519" i="1"/>
  <c r="G519" i="1"/>
  <c r="H521" i="1"/>
  <c r="G521" i="1"/>
  <c r="H523" i="1"/>
  <c r="G523" i="1"/>
  <c r="H525" i="1"/>
  <c r="G525" i="1"/>
  <c r="H527" i="1"/>
  <c r="G527"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G617" i="1"/>
  <c r="H617" i="1"/>
  <c r="H1077" i="1"/>
  <c r="G1077" i="1"/>
  <c r="H1079" i="1"/>
  <c r="G1079" i="1"/>
  <c r="H1081" i="1"/>
  <c r="G1081" i="1"/>
  <c r="H1083" i="1"/>
  <c r="G1083" i="1"/>
  <c r="H1085" i="1"/>
  <c r="G1085" i="1"/>
  <c r="H1087" i="1"/>
  <c r="G1087" i="1"/>
  <c r="H1089" i="1"/>
  <c r="G1089" i="1"/>
  <c r="H1091" i="1"/>
  <c r="G1091" i="1"/>
  <c r="G602" i="1"/>
  <c r="H604" i="1"/>
  <c r="G606" i="1"/>
  <c r="H608" i="1"/>
  <c r="G610" i="1"/>
  <c r="H612" i="1"/>
  <c r="G614" i="1"/>
  <c r="H616" i="1"/>
  <c r="G618" i="1"/>
  <c r="H620" i="1"/>
  <c r="G627" i="1"/>
  <c r="H635" i="1"/>
  <c r="H1076" i="1"/>
  <c r="G1076" i="1"/>
  <c r="H1078" i="1"/>
  <c r="G1078" i="1"/>
  <c r="H1080" i="1"/>
  <c r="G1080" i="1"/>
  <c r="H1082" i="1"/>
  <c r="G1082" i="1"/>
  <c r="H1084" i="1"/>
  <c r="G1084" i="1"/>
  <c r="H1086" i="1"/>
  <c r="G1086" i="1"/>
  <c r="H1088" i="1"/>
  <c r="G1088" i="1"/>
  <c r="H1090" i="1"/>
  <c r="G1090" i="1"/>
  <c r="H1092" i="1"/>
  <c r="G1092" i="1"/>
  <c r="J1551" i="1"/>
  <c r="H1551" i="1"/>
  <c r="J1561" i="1"/>
  <c r="H1561" i="1"/>
  <c r="J1568" i="1"/>
  <c r="H1568" i="1"/>
  <c r="H1586" i="1"/>
  <c r="G1586" i="1"/>
  <c r="H1605" i="1"/>
  <c r="G1605" i="1"/>
  <c r="H1609" i="1"/>
  <c r="G1609" i="1"/>
  <c r="H1613" i="1"/>
  <c r="G1613" i="1"/>
  <c r="H1617" i="1"/>
  <c r="G1617" i="1"/>
  <c r="G1644" i="1"/>
  <c r="H1644" i="1"/>
  <c r="G1652" i="1"/>
  <c r="H1652" i="1"/>
  <c r="H1670" i="1"/>
  <c r="G1670" i="1"/>
  <c r="H1686" i="1"/>
  <c r="G1686" i="1"/>
  <c r="I27" i="3"/>
  <c r="D1401" i="1"/>
  <c r="G1013" i="1"/>
  <c r="G1014" i="1"/>
  <c r="G1015" i="1"/>
  <c r="G1016"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401" i="1"/>
  <c r="H1547" i="1"/>
  <c r="J1549" i="1"/>
  <c r="H1549" i="1"/>
  <c r="J1559" i="1"/>
  <c r="H1559" i="1"/>
  <c r="J1566" i="1"/>
  <c r="H1566" i="1"/>
  <c r="H1598" i="1"/>
  <c r="G1598" i="1"/>
  <c r="G1632" i="1"/>
  <c r="H1632" i="1"/>
  <c r="H1673" i="1"/>
  <c r="G1673" i="1"/>
  <c r="F17" i="4"/>
  <c r="D7" i="4"/>
  <c r="D361" i="4"/>
  <c r="F362" i="4"/>
  <c r="F581" i="4"/>
  <c r="D571" i="4"/>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1"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6" i="1"/>
  <c r="G1530" i="1"/>
  <c r="G1534" i="1"/>
  <c r="G1540" i="1"/>
  <c r="G1551" i="1"/>
  <c r="I1551" i="1" s="1"/>
  <c r="J1557" i="1"/>
  <c r="H1557" i="1"/>
  <c r="I1557" i="1" s="1"/>
  <c r="G1561" i="1"/>
  <c r="I1561" i="1" s="1"/>
  <c r="J1564" i="1"/>
  <c r="H1564" i="1"/>
  <c r="I1564" i="1" s="1"/>
  <c r="G1568" i="1"/>
  <c r="I1568" i="1" s="1"/>
  <c r="J1576" i="1"/>
  <c r="H1576" i="1"/>
  <c r="I1576" i="1" s="1"/>
  <c r="G1578" i="1"/>
  <c r="I1578" i="1" s="1"/>
  <c r="H1594" i="1"/>
  <c r="G1594" i="1"/>
  <c r="H1662" i="1"/>
  <c r="G1662" i="1"/>
  <c r="H1678" i="1"/>
  <c r="G1678" i="1"/>
  <c r="F19" i="5"/>
  <c r="D1024" i="1"/>
  <c r="H339" i="9"/>
  <c r="D1223" i="1"/>
  <c r="G1434" i="1"/>
  <c r="G1438" i="1"/>
  <c r="G1442" i="1"/>
  <c r="G1446" i="1"/>
  <c r="G1450" i="1"/>
  <c r="G1454" i="1"/>
  <c r="G1458" i="1"/>
  <c r="G1462" i="1"/>
  <c r="G1466" i="1"/>
  <c r="G1470" i="1"/>
  <c r="G1474" i="1"/>
  <c r="G1478" i="1"/>
  <c r="G1482" i="1"/>
  <c r="G1486" i="1"/>
  <c r="G1490" i="1"/>
  <c r="G1494" i="1"/>
  <c r="G1498" i="1"/>
  <c r="G1502" i="1"/>
  <c r="G1506" i="1"/>
  <c r="G1514" i="1"/>
  <c r="G1518" i="1"/>
  <c r="G1522" i="1"/>
  <c r="G1529" i="1"/>
  <c r="G1533" i="1"/>
  <c r="G1539" i="1"/>
  <c r="J1541" i="1"/>
  <c r="H1541" i="1"/>
  <c r="I1541" i="1" s="1"/>
  <c r="H1542" i="1"/>
  <c r="I1542" i="1" s="1"/>
  <c r="J1542" i="1"/>
  <c r="J1543" i="1"/>
  <c r="H1543" i="1"/>
  <c r="I1543" i="1" s="1"/>
  <c r="H1544" i="1"/>
  <c r="I1544" i="1" s="1"/>
  <c r="J1544" i="1"/>
  <c r="J1545" i="1"/>
  <c r="H1545" i="1"/>
  <c r="I1545" i="1" s="1"/>
  <c r="I1546" i="1"/>
  <c r="G1549" i="1"/>
  <c r="I1549" i="1" s="1"/>
  <c r="J1553" i="1"/>
  <c r="H1553" i="1"/>
  <c r="I1553" i="1" s="1"/>
  <c r="G1559" i="1"/>
  <c r="I1559" i="1" s="1"/>
  <c r="G1566" i="1"/>
  <c r="I1566" i="1" s="1"/>
  <c r="J1570" i="1"/>
  <c r="H1570" i="1"/>
  <c r="I1570" i="1" s="1"/>
  <c r="G1572" i="1"/>
  <c r="J1574" i="1"/>
  <c r="H1574" i="1"/>
  <c r="I1574" i="1" s="1"/>
  <c r="J1578" i="1"/>
  <c r="H1590" i="1"/>
  <c r="G1590" i="1"/>
  <c r="H1625" i="1"/>
  <c r="G1625" i="1"/>
  <c r="H1665" i="1"/>
  <c r="G1665" i="1"/>
  <c r="H1681" i="1"/>
  <c r="G1681" i="1"/>
  <c r="J1547" i="1"/>
  <c r="H1548" i="1"/>
  <c r="J1548" i="1"/>
  <c r="H1552" i="1"/>
  <c r="J1552" i="1"/>
  <c r="H1560" i="1"/>
  <c r="J1560" i="1"/>
  <c r="H1565" i="1"/>
  <c r="J1565" i="1"/>
  <c r="H1569" i="1"/>
  <c r="J1569" i="1"/>
  <c r="H1573" i="1"/>
  <c r="J1573" i="1"/>
  <c r="H1577" i="1"/>
  <c r="H1580" i="1"/>
  <c r="G1580" i="1"/>
  <c r="H1641" i="1"/>
  <c r="G1641" i="1"/>
  <c r="H1649" i="1"/>
  <c r="G1649" i="1"/>
  <c r="H1657" i="1"/>
  <c r="G1657" i="1"/>
  <c r="F50" i="4"/>
  <c r="D49" i="4"/>
  <c r="F135" i="4"/>
  <c r="D134" i="4"/>
  <c r="D164" i="4"/>
  <c r="F165" i="4"/>
  <c r="F203" i="4"/>
  <c r="D202" i="4"/>
  <c r="D230" i="4"/>
  <c r="F231" i="4"/>
  <c r="F263" i="4"/>
  <c r="D262" i="4"/>
  <c r="F274" i="4"/>
  <c r="D273" i="4"/>
  <c r="F13" i="5"/>
  <c r="E12" i="5"/>
  <c r="F136" i="5"/>
  <c r="D135" i="5"/>
  <c r="F204" i="5"/>
  <c r="D203" i="5"/>
  <c r="D25" i="8"/>
  <c r="C1602" i="1" s="1"/>
  <c r="C1604" i="1"/>
  <c r="E49" i="4"/>
  <c r="D45" i="1" s="1"/>
  <c r="F126" i="4"/>
  <c r="D125" i="4"/>
  <c r="E262" i="4"/>
  <c r="D258" i="1" s="1"/>
  <c r="D373" i="4"/>
  <c r="F426" i="4"/>
  <c r="F437" i="4"/>
  <c r="D431" i="4"/>
  <c r="F536" i="4"/>
  <c r="F237" i="5"/>
  <c r="D219" i="5"/>
  <c r="E22" i="7"/>
  <c r="D1556" i="1"/>
  <c r="C1583" i="1"/>
  <c r="G1548" i="1"/>
  <c r="I1548" i="1" s="1"/>
  <c r="H1550" i="1"/>
  <c r="I1550" i="1" s="1"/>
  <c r="J1550" i="1"/>
  <c r="G1552" i="1"/>
  <c r="I1552" i="1" s="1"/>
  <c r="H1554" i="1"/>
  <c r="I1554" i="1" s="1"/>
  <c r="J1554" i="1"/>
  <c r="H1558" i="1"/>
  <c r="I1558" i="1" s="1"/>
  <c r="J1558" i="1"/>
  <c r="G1560" i="1"/>
  <c r="I1560" i="1" s="1"/>
  <c r="H1562" i="1"/>
  <c r="I1562" i="1" s="1"/>
  <c r="J1562" i="1"/>
  <c r="G1565" i="1"/>
  <c r="I1565" i="1" s="1"/>
  <c r="H1567" i="1"/>
  <c r="I1567" i="1" s="1"/>
  <c r="J1567" i="1"/>
  <c r="G1569" i="1"/>
  <c r="I1569" i="1" s="1"/>
  <c r="H1571" i="1"/>
  <c r="G1573" i="1"/>
  <c r="I1573" i="1" s="1"/>
  <c r="H1575" i="1"/>
  <c r="I1575" i="1" s="1"/>
  <c r="J1575" i="1"/>
  <c r="G1577" i="1"/>
  <c r="G1579" i="1"/>
  <c r="I1579" i="1" s="1"/>
  <c r="I1581" i="1"/>
  <c r="G1585" i="1"/>
  <c r="H1589" i="1"/>
  <c r="G1589" i="1"/>
  <c r="H1593" i="1"/>
  <c r="G1593" i="1"/>
  <c r="H1597" i="1"/>
  <c r="G1597" i="1"/>
  <c r="H1601" i="1"/>
  <c r="G1601" i="1"/>
  <c r="C1622" i="1"/>
  <c r="H1646" i="1"/>
  <c r="G1646" i="1"/>
  <c r="H1654" i="1"/>
  <c r="G1654" i="1"/>
  <c r="E6" i="4"/>
  <c r="D82" i="4"/>
  <c r="F83" i="4"/>
  <c r="H24" i="9"/>
  <c r="G24" i="9"/>
  <c r="F153" i="4"/>
  <c r="F170" i="4"/>
  <c r="E230" i="4"/>
  <c r="D226" i="1" s="1"/>
  <c r="D309" i="4"/>
  <c r="F310" i="4"/>
  <c r="F467" i="4"/>
  <c r="D466" i="4"/>
  <c r="E597" i="4"/>
  <c r="D591" i="1" s="1"/>
  <c r="H336" i="9"/>
  <c r="E177" i="5"/>
  <c r="D274" i="5"/>
  <c r="F277" i="5"/>
  <c r="H33" i="3"/>
  <c r="G314" i="9"/>
  <c r="F89" i="5"/>
  <c r="E5" i="7"/>
  <c r="G209" i="9"/>
  <c r="E209" i="9" s="1"/>
  <c r="B209" i="9" s="1"/>
  <c r="D7" i="5"/>
  <c r="H314" i="9"/>
  <c r="E88" i="5"/>
  <c r="G316" i="9"/>
  <c r="G315" i="9"/>
  <c r="D147" i="5"/>
  <c r="F36" i="6"/>
  <c r="D35" i="6"/>
  <c r="H1628" i="1"/>
  <c r="G1633" i="1"/>
  <c r="H1636" i="1"/>
  <c r="G1661" i="1"/>
  <c r="H1664" i="1"/>
  <c r="G1669" i="1"/>
  <c r="H1672" i="1"/>
  <c r="G1677" i="1"/>
  <c r="H1680" i="1"/>
  <c r="G1685" i="1"/>
  <c r="D106" i="4"/>
  <c r="F154" i="4"/>
  <c r="F393" i="4"/>
  <c r="D522" i="4"/>
  <c r="E571" i="4"/>
  <c r="D565" i="1" s="1"/>
  <c r="D597" i="4"/>
  <c r="E156" i="9"/>
  <c r="B156" i="9" s="1"/>
  <c r="E629" i="4"/>
  <c r="D623" i="1" s="1"/>
  <c r="G623" i="1" s="1"/>
  <c r="D88" i="5"/>
  <c r="H316" i="9"/>
  <c r="H315" i="9"/>
  <c r="D178" i="5"/>
  <c r="E255" i="5"/>
  <c r="F260" i="5"/>
  <c r="F297" i="5"/>
  <c r="D141" i="6"/>
  <c r="F5" i="6"/>
  <c r="E35" i="6"/>
  <c r="D114" i="6"/>
  <c r="F130" i="6"/>
  <c r="D129" i="6"/>
  <c r="I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H310" i="9"/>
  <c r="M228"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B25" i="9"/>
  <c r="B29" i="9"/>
  <c r="B33" i="9"/>
  <c r="B41" i="9"/>
  <c r="B45" i="9"/>
  <c r="B49" i="9"/>
  <c r="B53" i="9"/>
  <c r="B57" i="9"/>
  <c r="B61" i="9"/>
  <c r="B65" i="9"/>
  <c r="B69" i="9"/>
  <c r="B77" i="9"/>
  <c r="B85" i="9"/>
  <c r="B93" i="9"/>
  <c r="B101" i="9"/>
  <c r="B109" i="9"/>
  <c r="B117" i="9"/>
  <c r="B125" i="9"/>
  <c r="L207" i="9"/>
  <c r="F207" i="9" s="1"/>
  <c r="E28" i="9"/>
  <c r="B28" i="9" s="1"/>
  <c r="E32" i="9"/>
  <c r="B32" i="9" s="1"/>
  <c r="E36" i="9"/>
  <c r="B36" i="9" s="1"/>
  <c r="E40" i="9"/>
  <c r="B40" i="9" s="1"/>
  <c r="E44" i="9"/>
  <c r="B44" i="9" s="1"/>
  <c r="E48" i="9"/>
  <c r="B48" i="9" s="1"/>
  <c r="E52" i="9"/>
  <c r="B52" i="9" s="1"/>
  <c r="E56" i="9"/>
  <c r="B56" i="9" s="1"/>
  <c r="E60" i="9"/>
  <c r="B60" i="9" s="1"/>
  <c r="E64" i="9"/>
  <c r="B64" i="9" s="1"/>
  <c r="E68" i="9"/>
  <c r="B68" i="9" s="1"/>
  <c r="B26" i="9"/>
  <c r="B30" i="9"/>
  <c r="B34" i="9"/>
  <c r="B38" i="9"/>
  <c r="B42" i="9"/>
  <c r="B46" i="9"/>
  <c r="B50" i="9"/>
  <c r="B54" i="9"/>
  <c r="B58" i="9"/>
  <c r="B62" i="9"/>
  <c r="B66" i="9"/>
  <c r="B138" i="9"/>
  <c r="B142" i="9"/>
  <c r="B146" i="9"/>
  <c r="B150" i="9"/>
  <c r="B162" i="9"/>
  <c r="B170" i="9"/>
  <c r="B139" i="9"/>
  <c r="B143" i="9"/>
  <c r="B147" i="9"/>
  <c r="B154" i="9"/>
  <c r="B232" i="9"/>
  <c r="B272" i="9"/>
  <c r="B280" i="9"/>
  <c r="B288" i="9"/>
  <c r="E318" i="9"/>
  <c r="B318" i="9" s="1"/>
  <c r="B231" i="9"/>
  <c r="B235" i="9"/>
  <c r="B239" i="9"/>
  <c r="B243" i="9"/>
  <c r="B247" i="9"/>
  <c r="B251" i="9"/>
  <c r="B255" i="9"/>
  <c r="B259" i="9"/>
  <c r="B263" i="9"/>
  <c r="B267" i="9"/>
  <c r="F273" i="9"/>
  <c r="B273" i="9" s="1"/>
  <c r="F281" i="9"/>
  <c r="B281" i="9" s="1"/>
  <c r="F289" i="9"/>
  <c r="B289" i="9" s="1"/>
  <c r="E294" i="9"/>
  <c r="B294" i="9" s="1"/>
  <c r="B275" i="9"/>
  <c r="B283" i="9"/>
  <c r="B291" i="9"/>
  <c r="E326" i="9"/>
  <c r="B326" i="9" s="1"/>
  <c r="E315" i="9" l="1"/>
  <c r="B315" i="9" s="1"/>
  <c r="F70" i="5"/>
  <c r="C1075" i="1"/>
  <c r="F12" i="5"/>
  <c r="D44" i="8"/>
  <c r="I39" i="3" s="1"/>
  <c r="F647" i="4"/>
  <c r="H641" i="1"/>
  <c r="E360" i="4"/>
  <c r="D368" i="1"/>
  <c r="H642" i="1"/>
  <c r="H150" i="1"/>
  <c r="G150" i="1"/>
  <c r="E310" i="9"/>
  <c r="B310" i="9" s="1"/>
  <c r="H31" i="3"/>
  <c r="C1537" i="1"/>
  <c r="D1259" i="1"/>
  <c r="F255" i="5"/>
  <c r="H22" i="3"/>
  <c r="C1012" i="1"/>
  <c r="F431" i="4"/>
  <c r="D430" i="4"/>
  <c r="C425" i="1"/>
  <c r="G1604" i="1"/>
  <c r="H1604" i="1"/>
  <c r="F135" i="5"/>
  <c r="C1140" i="1"/>
  <c r="F273" i="4"/>
  <c r="C269" i="1"/>
  <c r="F361" i="4"/>
  <c r="D360" i="4"/>
  <c r="C356" i="1"/>
  <c r="F228" i="9"/>
  <c r="B228" i="9" s="1"/>
  <c r="F114" i="6"/>
  <c r="H30" i="3"/>
  <c r="C1510" i="1"/>
  <c r="E251" i="5"/>
  <c r="E176" i="5" s="1"/>
  <c r="D1180" i="1" s="1"/>
  <c r="F88" i="5"/>
  <c r="C1093" i="1"/>
  <c r="F597" i="4"/>
  <c r="C591" i="1"/>
  <c r="H28" i="3"/>
  <c r="F35" i="6"/>
  <c r="C1431" i="1"/>
  <c r="E316" i="9"/>
  <c r="B316" i="9" s="1"/>
  <c r="E314" i="9"/>
  <c r="B314" i="9" s="1"/>
  <c r="D251" i="5"/>
  <c r="F274" i="5"/>
  <c r="C1278" i="1"/>
  <c r="H1622" i="1"/>
  <c r="G1622" i="1"/>
  <c r="H1556" i="1"/>
  <c r="G1556" i="1"/>
  <c r="F125" i="4"/>
  <c r="C121" i="1"/>
  <c r="H1602" i="1"/>
  <c r="G1602" i="1"/>
  <c r="F230" i="4"/>
  <c r="C226" i="1"/>
  <c r="F164" i="4"/>
  <c r="C160" i="1"/>
  <c r="F49" i="4"/>
  <c r="C45" i="1"/>
  <c r="I1580" i="1"/>
  <c r="G1024" i="1"/>
  <c r="H1024" i="1"/>
  <c r="F571" i="4"/>
  <c r="C565" i="1"/>
  <c r="D6" i="4"/>
  <c r="F7" i="4"/>
  <c r="C3" i="1"/>
  <c r="H623" i="1"/>
  <c r="B207" i="9"/>
  <c r="I28" i="3"/>
  <c r="D1431" i="1"/>
  <c r="G336" i="9"/>
  <c r="E336" i="9" s="1"/>
  <c r="B336" i="9" s="1"/>
  <c r="F178" i="5"/>
  <c r="D177" i="5"/>
  <c r="C1182" i="1"/>
  <c r="D69" i="5"/>
  <c r="F106" i="4"/>
  <c r="C102" i="1"/>
  <c r="E69" i="5"/>
  <c r="D1093" i="1"/>
  <c r="I24" i="3"/>
  <c r="D1181" i="1"/>
  <c r="E535" i="4"/>
  <c r="F309" i="4"/>
  <c r="D308" i="4"/>
  <c r="C304" i="1"/>
  <c r="D152" i="4"/>
  <c r="F82" i="4"/>
  <c r="C78" i="1"/>
  <c r="G1583" i="1"/>
  <c r="H1583" i="1"/>
  <c r="I34" i="3"/>
  <c r="D1555" i="1"/>
  <c r="D535" i="4"/>
  <c r="G338" i="9"/>
  <c r="E338" i="9" s="1"/>
  <c r="B338" i="9" s="1"/>
  <c r="F203" i="5"/>
  <c r="C1207" i="1"/>
  <c r="D1017" i="1"/>
  <c r="E7" i="5"/>
  <c r="F262" i="4"/>
  <c r="C258" i="1"/>
  <c r="F202" i="4"/>
  <c r="C198" i="1"/>
  <c r="E152" i="4"/>
  <c r="F129" i="6"/>
  <c r="C1525" i="1"/>
  <c r="F522" i="4"/>
  <c r="C516" i="1"/>
  <c r="F147" i="5"/>
  <c r="C1152" i="1"/>
  <c r="I33" i="3"/>
  <c r="D1538" i="1"/>
  <c r="G346" i="9"/>
  <c r="E346" i="9" s="1"/>
  <c r="F466" i="4"/>
  <c r="C460" i="1"/>
  <c r="E24" i="9"/>
  <c r="E422" i="4"/>
  <c r="I17" i="3"/>
  <c r="D2" i="1"/>
  <c r="G339" i="9"/>
  <c r="E339" i="9" s="1"/>
  <c r="B339" i="9" s="1"/>
  <c r="F219" i="5"/>
  <c r="C1223" i="1"/>
  <c r="F373" i="4"/>
  <c r="C368" i="1"/>
  <c r="F134" i="4"/>
  <c r="C130" i="1"/>
  <c r="E141" i="6"/>
  <c r="F141" i="6" s="1"/>
  <c r="H1075" i="1" l="1"/>
  <c r="G1075" i="1"/>
  <c r="G344" i="9"/>
  <c r="E344" i="9" s="1"/>
  <c r="B344" i="9" s="1"/>
  <c r="K1481" i="9"/>
  <c r="C1621" i="1"/>
  <c r="G1621" i="1" s="1"/>
  <c r="G343" i="9"/>
  <c r="E343" i="9" s="1"/>
  <c r="B343" i="9" s="1"/>
  <c r="H19" i="9"/>
  <c r="E19" i="9" s="1"/>
  <c r="B19" i="9" s="1"/>
  <c r="D355" i="1"/>
  <c r="E417" i="4"/>
  <c r="D412" i="1" s="1"/>
  <c r="E418" i="4"/>
  <c r="D413" i="1" s="1"/>
  <c r="H460" i="1"/>
  <c r="G460" i="1"/>
  <c r="I22" i="3"/>
  <c r="E6" i="5"/>
  <c r="D1012" i="1"/>
  <c r="H565" i="1"/>
  <c r="G565" i="1"/>
  <c r="H1431" i="1"/>
  <c r="G1431" i="1"/>
  <c r="H1510" i="1"/>
  <c r="G1510" i="1"/>
  <c r="H356" i="1"/>
  <c r="G356" i="1"/>
  <c r="F7" i="5"/>
  <c r="H1152" i="1"/>
  <c r="G1152" i="1"/>
  <c r="H1525" i="1"/>
  <c r="G1525" i="1"/>
  <c r="G1017" i="1"/>
  <c r="H1017" i="1"/>
  <c r="D640" i="4"/>
  <c r="F535" i="4"/>
  <c r="C529" i="1"/>
  <c r="H304" i="1"/>
  <c r="G304" i="1"/>
  <c r="I23" i="3"/>
  <c r="D1074" i="1"/>
  <c r="G1182" i="1"/>
  <c r="H1182" i="1"/>
  <c r="H3" i="1"/>
  <c r="G3" i="1"/>
  <c r="H45" i="1"/>
  <c r="G45" i="1"/>
  <c r="H226" i="1"/>
  <c r="G226" i="1"/>
  <c r="H121" i="1"/>
  <c r="G121" i="1"/>
  <c r="H25" i="3"/>
  <c r="F251" i="5"/>
  <c r="C1255" i="1"/>
  <c r="H1093" i="1"/>
  <c r="G1093" i="1"/>
  <c r="F360" i="4"/>
  <c r="D418" i="4"/>
  <c r="C355" i="1"/>
  <c r="H1140" i="1"/>
  <c r="G1140" i="1"/>
  <c r="H425" i="1"/>
  <c r="G425" i="1"/>
  <c r="H1223" i="1"/>
  <c r="G1223" i="1"/>
  <c r="H18" i="3"/>
  <c r="D299" i="4"/>
  <c r="F152" i="4"/>
  <c r="C148" i="1"/>
  <c r="F69" i="5"/>
  <c r="H23" i="3"/>
  <c r="C1074" i="1"/>
  <c r="E643" i="4"/>
  <c r="D417" i="1"/>
  <c r="H258" i="1"/>
  <c r="G258" i="1"/>
  <c r="G1207" i="1"/>
  <c r="H1207" i="1"/>
  <c r="G1555" i="1"/>
  <c r="H1555" i="1"/>
  <c r="H78" i="1"/>
  <c r="G78" i="1"/>
  <c r="D417" i="4"/>
  <c r="F308" i="4"/>
  <c r="C303" i="1"/>
  <c r="H102" i="1"/>
  <c r="G102" i="1"/>
  <c r="D176" i="5"/>
  <c r="F177" i="5"/>
  <c r="H24" i="3"/>
  <c r="C1181" i="1"/>
  <c r="F430" i="4"/>
  <c r="D639" i="4"/>
  <c r="C424" i="1"/>
  <c r="H1012" i="1"/>
  <c r="G1012" i="1"/>
  <c r="H130" i="1"/>
  <c r="G130" i="1"/>
  <c r="H198" i="1"/>
  <c r="G198" i="1"/>
  <c r="E640" i="4"/>
  <c r="D634" i="1" s="1"/>
  <c r="D529" i="1"/>
  <c r="E639" i="4"/>
  <c r="D633" i="1" s="1"/>
  <c r="H368" i="1"/>
  <c r="G368" i="1"/>
  <c r="B346" i="9"/>
  <c r="E345" i="9"/>
  <c r="I10" i="3" s="1"/>
  <c r="I31" i="3"/>
  <c r="D1537" i="1"/>
  <c r="H9" i="3" s="1"/>
  <c r="B24" i="9"/>
  <c r="G1538" i="1"/>
  <c r="H1538" i="1"/>
  <c r="H516" i="1"/>
  <c r="G516" i="1"/>
  <c r="E299" i="4"/>
  <c r="I18" i="3"/>
  <c r="D148" i="1"/>
  <c r="D422" i="4"/>
  <c r="D300" i="4"/>
  <c r="H17" i="3"/>
  <c r="F6" i="4"/>
  <c r="C2" i="1"/>
  <c r="H160" i="1"/>
  <c r="G160" i="1"/>
  <c r="H1278" i="1"/>
  <c r="G1278" i="1"/>
  <c r="H591" i="1"/>
  <c r="G591" i="1"/>
  <c r="I25" i="3"/>
  <c r="D1255" i="1"/>
  <c r="H269" i="1"/>
  <c r="G269" i="1"/>
  <c r="D6" i="5"/>
  <c r="G1259" i="1"/>
  <c r="H1259" i="1"/>
  <c r="G348" i="9"/>
  <c r="E348" i="9" s="1"/>
  <c r="G1537" i="1" l="1"/>
  <c r="H11" i="3"/>
  <c r="N3" i="9" s="1"/>
  <c r="H1621" i="1"/>
  <c r="E342" i="9"/>
  <c r="K3" i="9"/>
  <c r="C296" i="1"/>
  <c r="F639" i="4"/>
  <c r="C633" i="1"/>
  <c r="H303" i="1"/>
  <c r="G303" i="1"/>
  <c r="H299" i="9"/>
  <c r="D1011" i="1"/>
  <c r="H2" i="1"/>
  <c r="G2" i="1"/>
  <c r="D643" i="4"/>
  <c r="D424" i="4"/>
  <c r="F422" i="4"/>
  <c r="C417" i="1"/>
  <c r="E301" i="4"/>
  <c r="D297" i="1" s="1"/>
  <c r="E423" i="4"/>
  <c r="D295" i="1"/>
  <c r="E300" i="4"/>
  <c r="D296" i="1" s="1"/>
  <c r="F176" i="5"/>
  <c r="C1180" i="1"/>
  <c r="H148" i="1"/>
  <c r="G148" i="1"/>
  <c r="H355" i="1"/>
  <c r="G355" i="1"/>
  <c r="F640" i="4"/>
  <c r="C634" i="1"/>
  <c r="H1537" i="1"/>
  <c r="D637" i="1"/>
  <c r="G306" i="9"/>
  <c r="E306" i="9" s="1"/>
  <c r="B306" i="9" s="1"/>
  <c r="G299" i="9"/>
  <c r="F6" i="5"/>
  <c r="C1011" i="1"/>
  <c r="G1181" i="1"/>
  <c r="H1181" i="1"/>
  <c r="F417" i="4"/>
  <c r="C412" i="1"/>
  <c r="H1074" i="1"/>
  <c r="G1074" i="1"/>
  <c r="F418" i="4"/>
  <c r="C413" i="1"/>
  <c r="H1255" i="1"/>
  <c r="G1255" i="1"/>
  <c r="E347" i="9"/>
  <c r="I9" i="3" s="1"/>
  <c r="B348" i="9"/>
  <c r="H424" i="1"/>
  <c r="G424" i="1"/>
  <c r="D423" i="4"/>
  <c r="D301" i="4"/>
  <c r="F299" i="4"/>
  <c r="C295" i="1"/>
  <c r="H529" i="1"/>
  <c r="G529" i="1"/>
  <c r="E299" i="9" l="1"/>
  <c r="I11" i="3"/>
  <c r="F300" i="4"/>
  <c r="H295" i="1"/>
  <c r="G295" i="1"/>
  <c r="H413" i="1"/>
  <c r="G413" i="1"/>
  <c r="H412" i="1"/>
  <c r="G412" i="1"/>
  <c r="H1011" i="1"/>
  <c r="G1011" i="1"/>
  <c r="H8" i="3"/>
  <c r="H296" i="1"/>
  <c r="G296" i="1"/>
  <c r="F301" i="4"/>
  <c r="C297" i="1"/>
  <c r="H1180" i="1"/>
  <c r="G1180" i="1"/>
  <c r="E644" i="4"/>
  <c r="E425" i="4"/>
  <c r="D420" i="1" s="1"/>
  <c r="D418" i="1"/>
  <c r="H20" i="9"/>
  <c r="E424" i="4"/>
  <c r="F424" i="4" s="1"/>
  <c r="C419" i="1"/>
  <c r="D644" i="4"/>
  <c r="F423" i="4"/>
  <c r="D425" i="4"/>
  <c r="C418" i="1"/>
  <c r="G20" i="9"/>
  <c r="B299" i="9"/>
  <c r="F643" i="4"/>
  <c r="D645" i="4"/>
  <c r="C637" i="1"/>
  <c r="H633" i="1"/>
  <c r="G633" i="1"/>
  <c r="G634" i="1"/>
  <c r="H634" i="1"/>
  <c r="H417" i="1"/>
  <c r="G417" i="1"/>
  <c r="M3" i="9" l="1"/>
  <c r="C639" i="1"/>
  <c r="E20" i="9"/>
  <c r="B20" i="9" s="1"/>
  <c r="F644" i="4"/>
  <c r="D646" i="4"/>
  <c r="C638" i="1"/>
  <c r="H418" i="1"/>
  <c r="G418" i="1"/>
  <c r="F425" i="4"/>
  <c r="C420" i="1"/>
  <c r="H297" i="1"/>
  <c r="G297" i="1"/>
  <c r="H637" i="1"/>
  <c r="G637" i="1"/>
  <c r="D419" i="1"/>
  <c r="G419" i="1" s="1"/>
  <c r="E646" i="4"/>
  <c r="D638" i="1"/>
  <c r="E645" i="4"/>
  <c r="F645" i="4" s="1"/>
  <c r="H419" i="1" l="1"/>
  <c r="F646" i="4"/>
  <c r="D650" i="4"/>
  <c r="C640" i="1"/>
  <c r="H420" i="1"/>
  <c r="G420" i="1"/>
  <c r="D649" i="4"/>
  <c r="E649" i="4"/>
  <c r="D639" i="1"/>
  <c r="H639" i="1" s="1"/>
  <c r="D640" i="1"/>
  <c r="E650" i="4"/>
  <c r="H638" i="1"/>
  <c r="G638" i="1"/>
  <c r="H334" i="9"/>
  <c r="G334" i="9"/>
  <c r="E334" i="9" s="1"/>
  <c r="G639" i="1" l="1"/>
  <c r="B334" i="9"/>
  <c r="E298" i="9"/>
  <c r="I8" i="3" s="1"/>
  <c r="F649" i="4"/>
  <c r="H19" i="3"/>
  <c r="C643" i="1"/>
  <c r="G297" i="9"/>
  <c r="E297" i="9" s="1"/>
  <c r="B297" i="9" s="1"/>
  <c r="F650" i="4"/>
  <c r="H20" i="3"/>
  <c r="C644" i="1"/>
  <c r="I19" i="3"/>
  <c r="D643" i="1"/>
  <c r="G640" i="1"/>
  <c r="H640" i="1"/>
  <c r="I20" i="3"/>
  <c r="D644" i="1"/>
  <c r="H7" i="3"/>
  <c r="J3" i="9" l="1"/>
  <c r="H644" i="1"/>
  <c r="G644" i="1"/>
  <c r="H643" i="1"/>
  <c r="G643" i="1"/>
  <c r="L293" i="9" l="1"/>
  <c r="F293" i="9" s="1"/>
  <c r="H295" i="9"/>
  <c r="G295" i="9"/>
  <c r="H18" i="9"/>
  <c r="G18" i="9"/>
  <c r="H22" i="9"/>
  <c r="I17" i="9"/>
  <c r="K7" i="9"/>
  <c r="I11" i="9"/>
  <c r="J12" i="9"/>
  <c r="J11" i="9"/>
  <c r="K8" i="9"/>
  <c r="H15" i="9"/>
  <c r="I7" i="9"/>
  <c r="M16" i="9"/>
  <c r="I8" i="9"/>
  <c r="K9" i="9"/>
  <c r="I13" i="9"/>
  <c r="I12" i="9"/>
  <c r="J17" i="9"/>
  <c r="H21" i="9"/>
  <c r="G16" i="9"/>
  <c r="J8" i="9"/>
  <c r="H17" i="9"/>
  <c r="K11" i="9"/>
  <c r="K10" i="9"/>
  <c r="J9" i="9"/>
  <c r="L16" i="9"/>
  <c r="K12" i="9"/>
  <c r="J13" i="9"/>
  <c r="J6" i="9"/>
  <c r="H16" i="9"/>
  <c r="M15" i="9"/>
  <c r="I9" i="9"/>
  <c r="G21" i="9"/>
  <c r="J5" i="9"/>
  <c r="J10" i="9"/>
  <c r="K5" i="9"/>
  <c r="K13" i="9"/>
  <c r="G22" i="9"/>
  <c r="K6" i="9"/>
  <c r="G17" i="9"/>
  <c r="G15" i="9"/>
  <c r="I5" i="9"/>
  <c r="I6" i="9"/>
  <c r="L15" i="9"/>
  <c r="J7" i="9"/>
  <c r="E22" i="9" l="1"/>
  <c r="B22" i="9" s="1"/>
  <c r="E295" i="9"/>
  <c r="B295" i="9" s="1"/>
  <c r="E21" i="9"/>
  <c r="B21" i="9" s="1"/>
  <c r="E15" i="9"/>
  <c r="F15" i="9"/>
  <c r="E6" i="9"/>
  <c r="B6" i="9" s="1"/>
  <c r="E5" i="9"/>
  <c r="B5" i="9" s="1"/>
  <c r="E10" i="9"/>
  <c r="B10" i="9" s="1"/>
  <c r="F16" i="9"/>
  <c r="E9" i="9"/>
  <c r="B9" i="9" s="1"/>
  <c r="E8" i="9"/>
  <c r="B8" i="9" s="1"/>
  <c r="E12" i="9"/>
  <c r="B12" i="9" s="1"/>
  <c r="E17" i="9"/>
  <c r="B17" i="9" s="1"/>
  <c r="E16" i="9"/>
  <c r="E13" i="9"/>
  <c r="B13" i="9" s="1"/>
  <c r="E7" i="9"/>
  <c r="B7" i="9" s="1"/>
  <c r="E11" i="9"/>
  <c r="B11" i="9" s="1"/>
  <c r="E18" i="9"/>
  <c r="B18" i="9" s="1"/>
  <c r="B293" i="9"/>
  <c r="F23" i="9"/>
  <c r="E23" i="9" l="1"/>
  <c r="I7" i="3" s="1"/>
  <c r="B15" i="9"/>
  <c r="F14" i="9"/>
  <c r="F3" i="9" s="1"/>
  <c r="B16" i="9"/>
  <c r="E4" i="9"/>
  <c r="E14" i="9"/>
  <c r="I13" i="3" s="1"/>
  <c r="E3" i="9" l="1"/>
</calcChain>
</file>

<file path=xl/sharedStrings.xml><?xml version="1.0" encoding="utf-8"?>
<sst xmlns="http://schemas.openxmlformats.org/spreadsheetml/2006/main" count="4733" uniqueCount="3656">
  <si>
    <t>Obveznik:</t>
  </si>
  <si>
    <t>10444 - O.Š. DR. JOSIPA PANČIĆA, BRIBIR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</si>
  <si>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</si>
  <si>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</si>
  <si>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</si>
  <si>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</si>
  <si>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</si>
  <si>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</si>
  <si>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</si>
  <si>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</si>
  <si>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</si>
  <si>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</si>
  <si>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</si>
  <si>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</si>
  <si>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</si>
  <si>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</si>
  <si>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</si>
  <si>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</si>
  <si>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</si>
  <si>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</si>
  <si>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</si>
  <si>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</si>
  <si>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</si>
  <si>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</si>
  <si>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</si>
  <si>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</si>
  <si>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</si>
  <si>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</si>
  <si>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</si>
  <si>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</si>
  <si>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</si>
  <si>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</si>
  <si>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</si>
  <si>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</si>
  <si>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</si>
  <si>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</si>
  <si>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</si>
  <si>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</si>
  <si>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</si>
  <si>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</si>
  <si>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</si>
  <si>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</si>
  <si>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</si>
  <si>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</si>
  <si>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</si>
  <si>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</si>
  <si>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</si>
  <si>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</si>
  <si>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</si>
  <si>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</si>
  <si>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</si>
  <si>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</si>
  <si>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</si>
  <si>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</si>
  <si>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</si>
  <si>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</si>
  <si>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</si>
  <si>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</si>
  <si>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</si>
  <si>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</si>
  <si>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</si>
  <si>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</si>
  <si>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</si>
  <si>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</si>
  <si>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</si>
  <si>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</si>
  <si>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</si>
  <si>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</si>
  <si>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</si>
  <si>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</si>
  <si>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</si>
  <si>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</si>
  <si>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</si>
  <si>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</si>
  <si>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</si>
  <si>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</si>
  <si>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</si>
  <si>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</si>
  <si>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</si>
  <si>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</si>
  <si>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</si>
  <si>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</si>
  <si>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</si>
  <si>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</si>
  <si>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</si>
  <si>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</si>
  <si>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</si>
  <si>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</si>
  <si>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</si>
  <si>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</si>
  <si>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</si>
  <si>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</si>
  <si>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</si>
  <si>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</si>
  <si>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</si>
  <si>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</si>
  <si>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</si>
  <si>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</si>
  <si>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</si>
  <si>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</si>
  <si>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</si>
  <si>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</si>
  <si>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</si>
  <si>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</si>
  <si>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</si>
  <si>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</si>
  <si>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</si>
  <si>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</si>
  <si>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</si>
  <si>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</si>
  <si>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</si>
  <si>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</si>
  <si>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</si>
  <si>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</si>
  <si>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</si>
  <si>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</si>
  <si>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</si>
  <si>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</si>
  <si>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</si>
  <si>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</si>
  <si>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</si>
  <si>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</si>
  <si>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</si>
  <si>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</si>
  <si>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</si>
  <si>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</si>
  <si>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</si>
  <si>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</si>
  <si>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</si>
  <si>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</si>
  <si>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</si>
  <si>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</si>
  <si>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</si>
  <si>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</si>
  <si>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</si>
  <si>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</si>
  <si>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</si>
  <si>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</si>
  <si>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</si>
  <si>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</si>
  <si>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</si>
  <si>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</si>
  <si>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</si>
  <si>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</si>
  <si>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</si>
  <si>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</si>
  <si>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</si>
  <si>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</si>
  <si>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</si>
  <si>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</si>
  <si>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</si>
  <si>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</si>
  <si>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</si>
  <si>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</si>
  <si>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</si>
  <si>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</si>
  <si>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</si>
  <si>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</si>
  <si>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</si>
  <si>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</si>
  <si>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</si>
  <si>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</si>
  <si>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</si>
  <si>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</si>
  <si>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</si>
  <si>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</si>
  <si>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</si>
  <si>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</si>
  <si>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</si>
  <si>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</si>
  <si>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</si>
  <si>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</si>
  <si>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</si>
  <si>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</si>
  <si>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</si>
  <si>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</si>
  <si>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</si>
  <si>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</si>
  <si>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</si>
  <si>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</si>
  <si>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</si>
  <si>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</si>
  <si>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</si>
  <si>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</si>
  <si>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</si>
  <si>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</si>
  <si>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</si>
  <si>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</si>
  <si>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</si>
  <si>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</si>
  <si>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</si>
  <si>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</si>
  <si>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</si>
  <si>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</si>
  <si>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</si>
  <si>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</si>
  <si>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</si>
  <si>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</si>
  <si>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</si>
  <si>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</si>
  <si>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</si>
  <si>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</si>
  <si>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</si>
  <si>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</si>
  <si>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</si>
  <si>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</si>
  <si>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</si>
  <si>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</si>
  <si>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</si>
  <si>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</si>
  <si>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</si>
  <si>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</si>
  <si>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</si>
  <si>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</si>
  <si>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</si>
  <si>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</si>
  <si>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</si>
  <si>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</si>
  <si>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</si>
  <si>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</si>
  <si>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</si>
  <si>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</si>
  <si>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</si>
  <si>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</si>
  <si>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</si>
  <si>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</si>
  <si>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</si>
  <si>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</si>
  <si>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</si>
  <si>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</si>
  <si>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</si>
  <si>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</si>
  <si>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</si>
  <si>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</si>
  <si>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</si>
  <si>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</si>
  <si>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</si>
  <si>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</si>
  <si>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</si>
  <si>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</si>
  <si>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</si>
  <si>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</si>
  <si>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</si>
  <si>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</si>
  <si>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</si>
  <si>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</si>
  <si>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</si>
  <si>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</si>
  <si>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</si>
  <si>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</si>
  <si>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</si>
  <si>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</si>
  <si>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</si>
  <si>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</si>
  <si>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</si>
  <si>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</si>
  <si>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</si>
  <si>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</si>
  <si>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</si>
  <si>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</si>
  <si>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</si>
  <si>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</si>
  <si>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</si>
  <si>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</si>
  <si>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</si>
  <si>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</si>
  <si>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</si>
  <si>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</si>
  <si>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</si>
  <si>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</si>
  <si>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</si>
  <si>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</si>
  <si>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</si>
  <si>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</si>
  <si>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</si>
  <si>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</si>
  <si>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</si>
  <si>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</si>
  <si>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</si>
  <si>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</si>
  <si>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</si>
  <si>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</si>
  <si>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</si>
  <si>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</si>
  <si>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</si>
  <si>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</si>
  <si>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</si>
  <si>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</si>
  <si>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</si>
  <si>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</si>
  <si>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</si>
  <si>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</si>
  <si>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</si>
  <si>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</si>
  <si>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</si>
  <si>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</si>
  <si>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</si>
  <si>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</si>
  <si>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</si>
  <si>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</si>
  <si>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</si>
  <si>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</si>
  <si>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</si>
  <si>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</si>
  <si>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</si>
  <si>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</si>
  <si>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</si>
  <si>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</si>
  <si>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</si>
  <si>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</si>
  <si>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</si>
  <si>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</si>
  <si>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</si>
  <si>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</si>
  <si>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</si>
  <si>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</si>
  <si>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</si>
  <si>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</si>
  <si>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</si>
  <si>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</si>
  <si>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</si>
  <si>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</si>
  <si>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</si>
  <si>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</si>
  <si>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</si>
  <si>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</si>
  <si>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</si>
  <si>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</si>
  <si>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</si>
  <si>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</si>
  <si>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</si>
  <si>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</si>
  <si>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</si>
  <si>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</si>
  <si>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</si>
  <si>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</si>
  <si>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</si>
  <si>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</si>
  <si>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</si>
  <si>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</si>
  <si>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</si>
  <si>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</si>
  <si>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</si>
  <si>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</si>
  <si>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</si>
  <si>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</si>
  <si>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</si>
  <si>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</si>
  <si>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</si>
  <si>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</si>
  <si>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</si>
  <si>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</si>
  <si>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</si>
  <si>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</si>
  <si>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</si>
  <si>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</si>
  <si>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</si>
  <si>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</si>
  <si>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</si>
  <si>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</si>
  <si>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</si>
  <si>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</si>
  <si>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</si>
  <si>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</si>
  <si>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</si>
  <si>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</si>
  <si>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</si>
  <si>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</si>
  <si>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</si>
  <si>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</si>
  <si>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</si>
  <si>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</si>
  <si>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</si>
  <si>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</si>
  <si>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</si>
  <si>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</si>
  <si>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</si>
  <si>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</si>
  <si>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</si>
  <si>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</si>
  <si>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</si>
  <si>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</si>
  <si>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</si>
  <si>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</si>
  <si>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</si>
  <si>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</si>
  <si>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</si>
  <si>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</si>
  <si>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</si>
  <si>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</si>
  <si>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</si>
  <si>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</si>
  <si>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</si>
  <si>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</si>
  <si>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</si>
  <si>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</si>
  <si>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</si>
  <si>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</si>
  <si>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</si>
  <si>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</si>
  <si>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</si>
  <si>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</si>
  <si>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</si>
  <si>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</si>
  <si>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</si>
  <si>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</si>
  <si>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</si>
  <si>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</si>
  <si>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</si>
  <si>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</si>
  <si>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</si>
  <si>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</si>
  <si>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</si>
  <si>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</si>
  <si>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</si>
  <si>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</si>
  <si>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</si>
  <si>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</si>
  <si>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</si>
  <si>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</si>
  <si>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</si>
  <si>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</si>
  <si>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</si>
  <si>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</si>
  <si>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</si>
  <si>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</si>
  <si>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</si>
  <si>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</si>
  <si>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</si>
  <si>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</si>
  <si>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</si>
  <si>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</si>
  <si>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</si>
  <si>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</si>
  <si>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</si>
  <si>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</si>
  <si>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</si>
  <si>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</si>
  <si>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</si>
  <si>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</si>
  <si>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</si>
  <si>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</si>
  <si>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</si>
  <si>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</si>
  <si>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</si>
  <si>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</si>
  <si>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</si>
  <si>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</si>
  <si>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</si>
  <si>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</si>
  <si>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</si>
  <si>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</si>
  <si>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</si>
  <si>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</si>
  <si>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</si>
  <si>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</si>
  <si>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</si>
  <si>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</si>
  <si>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</si>
  <si>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</si>
  <si>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</si>
  <si>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</si>
  <si>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</si>
  <si>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</si>
  <si>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</si>
  <si>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</si>
  <si>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</si>
  <si>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</si>
  <si>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</si>
  <si>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</si>
  <si>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</si>
  <si>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</si>
  <si>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</si>
  <si>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</si>
  <si>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</si>
  <si>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</si>
  <si>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</si>
  <si>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</si>
  <si>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</si>
  <si>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</si>
  <si>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</si>
  <si>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</si>
  <si>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</si>
  <si>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</si>
  <si>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</si>
  <si>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</si>
  <si>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</si>
  <si>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</si>
  <si>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</si>
  <si>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</si>
  <si>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</si>
  <si>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</si>
  <si>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</si>
  <si>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</si>
  <si>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</si>
  <si>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</si>
  <si>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</si>
  <si>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</si>
  <si>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</si>
  <si>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</si>
  <si>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</si>
  <si>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</si>
  <si>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</si>
  <si>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</si>
  <si>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</si>
  <si>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</si>
  <si>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</si>
  <si>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</si>
  <si>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</si>
  <si>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</si>
  <si>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</si>
  <si>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</si>
  <si>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</si>
  <si>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</si>
  <si>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</si>
  <si>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</si>
  <si>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</si>
  <si>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</si>
  <si>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</si>
  <si>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</si>
  <si>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</si>
  <si>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</si>
  <si>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</si>
  <si>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</si>
  <si>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</si>
  <si>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</si>
  <si>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</si>
  <si>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</si>
  <si>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</si>
  <si>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</si>
  <si>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</si>
  <si>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</si>
  <si>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</si>
  <si>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</si>
  <si>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</si>
  <si>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</si>
  <si>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</si>
  <si>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</si>
  <si>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</si>
  <si>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</si>
  <si>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</si>
  <si>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</si>
  <si>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</si>
  <si>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</si>
  <si>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</si>
  <si>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</si>
  <si>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</si>
  <si>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</si>
  <si>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</si>
  <si>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</si>
  <si>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</si>
  <si>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</si>
  <si>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</si>
  <si>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</si>
  <si>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</si>
  <si>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</si>
  <si>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</si>
  <si>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</si>
  <si>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</si>
  <si>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</si>
  <si>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</si>
  <si>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</si>
  <si>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</si>
  <si>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</si>
  <si>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</si>
  <si>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</si>
  <si>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</si>
  <si>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</si>
  <si>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</si>
  <si>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</si>
  <si>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</si>
  <si>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</si>
  <si>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</si>
  <si>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</si>
  <si>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</si>
  <si>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</si>
  <si>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</si>
  <si>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</si>
  <si>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</si>
  <si>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</si>
  <si>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</si>
  <si>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</si>
  <si>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</si>
  <si>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</si>
  <si>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</si>
  <si>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</si>
  <si>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</si>
  <si>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</si>
  <si>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</si>
  <si>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</si>
  <si>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</si>
  <si>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</si>
  <si>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</si>
  <si>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</si>
  <si>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</si>
  <si>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</si>
  <si>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</si>
  <si>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</si>
  <si>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</si>
  <si>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</si>
  <si>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</si>
  <si>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</si>
  <si>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</si>
  <si>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</si>
  <si>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</si>
  <si>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</si>
  <si>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</si>
  <si>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</si>
  <si>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</si>
  <si>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</si>
  <si>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</si>
  <si>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</si>
  <si>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</si>
  <si>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</si>
  <si>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</si>
  <si>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</si>
  <si>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</si>
  <si>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</si>
  <si>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</si>
  <si>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</si>
  <si>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</si>
  <si>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</si>
  <si>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</si>
  <si>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</si>
  <si>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</si>
  <si>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</si>
  <si>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</si>
  <si>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</si>
  <si>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</si>
  <si>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</si>
  <si>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</si>
  <si>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</si>
  <si>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</si>
  <si>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</si>
  <si>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</si>
  <si>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</si>
  <si>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</si>
  <si>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</si>
  <si>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</si>
  <si>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</si>
  <si>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</si>
  <si>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</si>
  <si>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</si>
  <si>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</si>
  <si>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</si>
  <si>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</si>
  <si>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</si>
  <si>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</si>
  <si>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</si>
  <si>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</si>
  <si>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</si>
  <si>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</si>
  <si>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</si>
  <si>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</si>
  <si>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</si>
  <si>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</si>
  <si>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</si>
  <si>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</si>
  <si>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</si>
  <si>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</si>
  <si>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</si>
  <si>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</si>
  <si>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</si>
  <si>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</si>
  <si>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</si>
  <si>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</si>
  <si>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</si>
  <si>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</si>
  <si>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</si>
  <si>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</si>
  <si>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</si>
  <si>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</si>
  <si>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</si>
  <si>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</si>
  <si>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</si>
  <si>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</si>
  <si>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</si>
  <si>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</si>
  <si>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</si>
  <si>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</si>
  <si>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</si>
  <si>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</si>
  <si>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</si>
  <si>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</si>
  <si>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</si>
  <si>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</si>
  <si>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</si>
  <si>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</si>
  <si>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</si>
  <si>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</si>
  <si>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</si>
  <si>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</si>
  <si>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</si>
  <si>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</si>
  <si>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</si>
  <si>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</si>
  <si>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</si>
  <si>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</si>
  <si>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</si>
  <si>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</si>
  <si>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</si>
  <si>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</si>
  <si>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</si>
  <si>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</si>
  <si>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</si>
  <si>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</si>
  <si>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</si>
  <si>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</si>
  <si>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</si>
  <si>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</si>
  <si>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</si>
  <si>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</si>
  <si>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</si>
  <si>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</si>
  <si>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</si>
  <si>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</si>
  <si>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</si>
  <si>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</si>
  <si>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</si>
  <si>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</si>
  <si>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</si>
  <si>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</si>
  <si>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</si>
  <si>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</si>
  <si>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</si>
  <si>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</si>
  <si>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</si>
  <si>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</si>
  <si>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</si>
  <si>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</si>
  <si>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</si>
  <si>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</si>
  <si>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</si>
  <si>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</si>
  <si>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</si>
  <si>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</si>
  <si>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</si>
  <si>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</si>
  <si>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</si>
  <si>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</si>
  <si>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</si>
  <si>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</si>
  <si>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</si>
  <si>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</si>
  <si>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</si>
  <si>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</si>
  <si>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</si>
  <si>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</si>
  <si>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</si>
  <si>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</si>
  <si>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</si>
  <si>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</si>
  <si>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</si>
  <si>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</si>
  <si>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</si>
  <si>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</si>
  <si>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</si>
  <si>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</si>
  <si>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</si>
  <si>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</si>
  <si>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</si>
  <si>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</si>
  <si>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</si>
  <si>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</si>
  <si>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</si>
  <si>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</si>
  <si>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</si>
  <si>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</si>
  <si>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</si>
  <si>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</si>
  <si>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</si>
  <si>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</si>
  <si>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</si>
  <si>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</si>
  <si>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</si>
  <si>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</si>
  <si>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</si>
  <si>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</si>
  <si>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</si>
  <si>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</si>
  <si>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</si>
  <si>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</si>
  <si>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</si>
  <si>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</si>
  <si>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</si>
  <si>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</si>
  <si>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</si>
  <si>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</si>
  <si>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</si>
  <si>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</si>
  <si>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</si>
  <si>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</si>
  <si>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</si>
  <si>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</si>
  <si>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</si>
  <si>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</si>
  <si>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</si>
  <si>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</si>
  <si>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</si>
  <si>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</si>
  <si>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</si>
  <si>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</si>
  <si>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</si>
  <si>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</si>
  <si>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</si>
  <si>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</si>
  <si>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</si>
  <si>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</si>
  <si>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</si>
  <si>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</si>
  <si>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</si>
  <si>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</si>
  <si>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</si>
  <si>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</si>
  <si>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</si>
  <si>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</si>
  <si>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</si>
  <si>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</si>
  <si>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</si>
  <si>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</si>
  <si>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</si>
  <si>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</si>
  <si>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</si>
  <si>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</si>
  <si>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</si>
  <si>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</si>
  <si>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</si>
  <si>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</si>
  <si>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</si>
  <si>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</si>
  <si>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</si>
  <si>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</si>
  <si>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</si>
  <si>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</si>
  <si>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</si>
  <si>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</si>
  <si>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</si>
  <si>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</si>
  <si>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</si>
  <si>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</si>
  <si>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</si>
  <si>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</si>
  <si>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</si>
  <si>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</si>
  <si>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</si>
  <si>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</si>
  <si>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</si>
  <si>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</si>
  <si>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</si>
  <si>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</si>
  <si>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</si>
  <si>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</si>
  <si>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</si>
  <si>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</si>
  <si>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</si>
  <si>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</si>
  <si>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</si>
  <si>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</si>
  <si>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</si>
  <si>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</si>
  <si>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</si>
  <si>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</si>
  <si>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</si>
  <si>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</si>
  <si>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</si>
  <si>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</si>
  <si>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</si>
  <si>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</si>
  <si>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</si>
  <si>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</si>
  <si>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</si>
  <si>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</si>
  <si>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</si>
  <si>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</si>
  <si>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</si>
  <si>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</si>
  <si>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</si>
  <si>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</si>
  <si>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</si>
  <si>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</si>
  <si>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</si>
  <si>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</si>
  <si>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</si>
  <si>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</si>
  <si>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</si>
  <si>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</si>
  <si>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</si>
  <si>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</si>
  <si>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</si>
  <si>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</si>
  <si>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</si>
  <si>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</si>
  <si>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</si>
  <si>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</si>
  <si>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</si>
  <si>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</si>
  <si>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</si>
  <si>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</si>
  <si>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</si>
  <si>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</si>
  <si>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</si>
  <si>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</si>
  <si>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</si>
  <si>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</si>
  <si>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</si>
  <si>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</si>
  <si>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</si>
  <si>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</si>
  <si>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</si>
  <si>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</si>
  <si>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</si>
  <si>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</si>
  <si>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</si>
  <si>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</si>
  <si>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</si>
  <si>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</si>
  <si>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</si>
  <si>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</si>
  <si>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</si>
  <si>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</si>
  <si>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</si>
  <si>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</si>
  <si>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</si>
  <si>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</si>
  <si>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</si>
  <si>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</si>
  <si>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</si>
  <si>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</si>
  <si>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</si>
  <si>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</si>
  <si>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</si>
  <si>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</si>
  <si>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</si>
  <si>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</si>
  <si>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</si>
  <si>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</si>
  <si>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</si>
  <si>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</si>
  <si>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</si>
  <si>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</si>
  <si>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</si>
  <si>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</si>
  <si>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</si>
  <si>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</si>
  <si>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</si>
  <si>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</si>
  <si>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</si>
  <si>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</si>
  <si>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</si>
  <si>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</si>
  <si>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</si>
  <si>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</si>
  <si>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</si>
  <si>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</si>
  <si>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</si>
  <si>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</si>
  <si>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</si>
  <si>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</si>
  <si>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</si>
  <si>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</si>
  <si>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</si>
  <si>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</si>
  <si>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</si>
  <si>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</si>
  <si>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</si>
  <si>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</si>
  <si>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</si>
  <si>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</si>
  <si>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</si>
  <si>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</si>
  <si>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</si>
  <si>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</si>
  <si>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</si>
  <si>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</si>
  <si>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</si>
  <si>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</si>
  <si>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</si>
  <si>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</si>
  <si>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</si>
  <si>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</si>
  <si>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</si>
  <si>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</si>
  <si>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</si>
  <si>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</si>
  <si>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</si>
  <si>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</si>
  <si>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</si>
  <si>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</si>
  <si>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</si>
  <si>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</si>
  <si>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</si>
  <si>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</si>
  <si>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</si>
  <si>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</si>
  <si>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</si>
  <si>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</si>
  <si>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</si>
  <si>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</si>
  <si>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</si>
  <si>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</si>
  <si>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</si>
  <si>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</si>
  <si>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</si>
  <si>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</si>
  <si>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</si>
  <si>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</si>
  <si>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</si>
  <si>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</si>
  <si>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</si>
  <si>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</si>
  <si>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</si>
  <si>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</si>
  <si>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</si>
  <si>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</si>
  <si>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</si>
  <si>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</si>
  <si>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</si>
  <si>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</si>
  <si>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</si>
  <si>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</si>
  <si>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</si>
  <si>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</si>
  <si>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</si>
  <si>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</si>
  <si>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</si>
  <si>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</si>
  <si>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</si>
  <si>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</si>
  <si>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</si>
  <si>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</si>
  <si>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</si>
  <si>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</si>
  <si>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</si>
  <si>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</si>
  <si>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</si>
  <si>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</si>
  <si>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</si>
  <si>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</si>
  <si>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</si>
  <si>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</si>
  <si>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</si>
  <si>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</si>
  <si>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</si>
  <si>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</si>
  <si>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</si>
  <si>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</si>
  <si>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</si>
  <si>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</si>
  <si>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</si>
  <si>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</si>
  <si>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</si>
  <si>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</si>
  <si>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</si>
  <si>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</si>
  <si>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</si>
  <si>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</si>
  <si>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</si>
  <si>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</si>
  <si>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</si>
  <si>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</si>
  <si>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</si>
  <si>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</si>
  <si>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</si>
  <si>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</si>
  <si>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</si>
  <si>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</si>
  <si>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</si>
  <si>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</si>
  <si>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</si>
  <si>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</si>
  <si>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</si>
  <si>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</si>
  <si>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</si>
  <si>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</si>
  <si>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</si>
  <si>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</si>
  <si>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</si>
  <si>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</si>
  <si>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</si>
  <si>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</si>
  <si>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</si>
  <si>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</si>
  <si>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</si>
  <si>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</si>
  <si>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</si>
  <si>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</si>
  <si>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</si>
  <si>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</si>
  <si>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</si>
  <si>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</si>
  <si>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</si>
  <si>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</si>
  <si>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</si>
  <si>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</si>
  <si>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</si>
  <si>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</si>
  <si>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</si>
  <si>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</si>
  <si>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</si>
  <si>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</si>
  <si>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</si>
  <si>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</si>
  <si>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</si>
  <si>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</si>
  <si>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</si>
  <si>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</si>
  <si>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</si>
  <si>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</si>
  <si>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</si>
  <si>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</si>
  <si>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</si>
  <si>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</si>
  <si>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</si>
  <si>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</si>
  <si>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</si>
  <si>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</si>
  <si>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</si>
  <si>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</si>
  <si>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</si>
  <si>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</si>
  <si>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</si>
  <si>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</si>
  <si>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</si>
  <si>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</si>
  <si>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</si>
  <si>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</si>
  <si>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</si>
  <si>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</si>
  <si>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</si>
  <si>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</si>
  <si>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</si>
  <si>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</si>
  <si>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</si>
  <si>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</si>
  <si>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</si>
  <si>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</si>
  <si>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</si>
  <si>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</si>
  <si>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</si>
  <si>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</si>
  <si>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</si>
  <si>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</si>
  <si>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</si>
  <si>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</si>
  <si>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</si>
  <si>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</si>
  <si>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</si>
  <si>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</si>
  <si>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</si>
  <si>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</si>
  <si>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</si>
  <si>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</si>
  <si>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</si>
  <si>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</si>
  <si>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</si>
  <si>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</si>
  <si>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</si>
  <si>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</si>
  <si>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</si>
  <si>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</si>
  <si>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</si>
  <si>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</si>
  <si>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</si>
  <si>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</si>
  <si>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</si>
  <si>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</si>
  <si>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</si>
  <si>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</si>
  <si>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</si>
  <si>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</si>
  <si>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</si>
  <si>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</si>
  <si>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</si>
  <si>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</si>
  <si>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</si>
  <si>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</si>
  <si>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</si>
  <si>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</si>
  <si>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</si>
  <si>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</si>
  <si>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</si>
  <si>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</si>
  <si>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</si>
  <si>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</si>
  <si>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</si>
  <si>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</si>
  <si>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</si>
  <si>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</si>
  <si>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</si>
  <si>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</si>
  <si>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</si>
  <si>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</si>
  <si>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</si>
  <si>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</si>
  <si>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</si>
  <si>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</si>
  <si>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</si>
  <si>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</si>
  <si>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</si>
  <si>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</si>
  <si>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</si>
  <si>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</si>
  <si>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</si>
  <si>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</si>
  <si>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</si>
  <si>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</si>
  <si>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</si>
  <si>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</si>
  <si>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</si>
  <si>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</si>
  <si>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</si>
  <si>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</si>
  <si>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</si>
  <si>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</si>
  <si>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</si>
  <si>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</si>
  <si>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</si>
  <si>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</si>
  <si>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</si>
  <si>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</si>
  <si>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</si>
  <si>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</si>
  <si>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</si>
  <si>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</si>
  <si>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</si>
  <si>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</si>
  <si>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</si>
  <si>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</si>
  <si>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</si>
  <si>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</si>
  <si>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</si>
  <si>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</si>
  <si>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</si>
  <si>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</si>
  <si>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</si>
  <si>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</si>
  <si>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</si>
  <si>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</si>
  <si>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</si>
  <si>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</si>
  <si>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</si>
  <si>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</si>
  <si>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</si>
  <si>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</si>
  <si>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</si>
  <si>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</si>
  <si>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</si>
  <si>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</si>
  <si>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</si>
  <si>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</si>
  <si>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</si>
  <si>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</si>
  <si>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</si>
  <si>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</si>
  <si>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</si>
  <si>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</si>
  <si>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</si>
  <si>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</si>
  <si>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</si>
  <si>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</si>
  <si>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</si>
  <si>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</si>
  <si>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</si>
  <si>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</si>
  <si>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</si>
  <si>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</si>
  <si>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</si>
  <si>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</si>
  <si>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</si>
  <si>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</si>
  <si>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</si>
  <si>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</si>
  <si>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</si>
  <si>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</si>
  <si>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</si>
  <si>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</si>
  <si>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</si>
  <si>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</si>
  <si>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</si>
  <si>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</si>
  <si>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</si>
  <si>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</si>
  <si>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</si>
  <si>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</si>
  <si>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</si>
  <si>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</si>
  <si>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</si>
  <si>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</si>
  <si>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</si>
  <si>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</si>
  <si>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</si>
  <si>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</si>
  <si>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</si>
  <si>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</si>
  <si>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</si>
  <si>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</si>
  <si>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</si>
  <si>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</si>
  <si>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</si>
  <si>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</si>
  <si>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</si>
  <si>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</si>
  <si>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</si>
  <si>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</si>
  <si>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</si>
  <si>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</si>
  <si>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</si>
  <si>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</si>
  <si>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</si>
  <si>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</si>
  <si>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</si>
  <si>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</si>
  <si>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</si>
  <si>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</si>
  <si>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</si>
  <si>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</si>
  <si>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</si>
  <si>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</si>
  <si>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</si>
  <si>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</si>
  <si>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</si>
  <si>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</si>
  <si>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</si>
  <si>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</si>
  <si>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</si>
  <si>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</si>
  <si>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</si>
  <si>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</si>
  <si>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</si>
  <si>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</si>
  <si>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</si>
  <si>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</si>
  <si>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</si>
  <si>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</si>
  <si>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</si>
  <si>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</si>
  <si>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</si>
  <si>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</si>
  <si>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</si>
  <si>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</si>
  <si>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</si>
  <si>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</si>
  <si>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</si>
  <si>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</si>
  <si>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</si>
  <si>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</si>
  <si>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</si>
  <si>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</si>
  <si>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</si>
  <si>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</si>
  <si>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</si>
  <si>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</si>
  <si>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</si>
  <si>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</si>
  <si>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</si>
  <si>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</si>
  <si>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</si>
  <si>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</si>
  <si>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</si>
  <si>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</si>
  <si>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</si>
  <si>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</si>
  <si>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</si>
  <si>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</si>
  <si>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</si>
  <si>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</si>
  <si>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</si>
  <si>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</si>
  <si>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</si>
  <si>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</si>
  <si>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</si>
  <si>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</si>
  <si>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</si>
  <si>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</si>
  <si>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</si>
  <si>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</si>
  <si>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</si>
  <si>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</si>
  <si>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</si>
  <si>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</si>
  <si>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</si>
  <si>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</si>
  <si>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</si>
  <si>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</si>
  <si>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</si>
  <si>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</si>
  <si>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</si>
  <si>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</si>
  <si>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</si>
  <si>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</si>
  <si>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</si>
  <si>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</si>
  <si>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</si>
  <si>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</si>
  <si>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</si>
  <si>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</si>
  <si>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</si>
  <si>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</si>
  <si>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</si>
  <si>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</si>
  <si>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</si>
  <si>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</si>
  <si>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</si>
  <si>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</si>
  <si>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</si>
  <si>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</si>
  <si>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</si>
  <si>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</si>
  <si>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</si>
  <si>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</si>
  <si>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</si>
  <si>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</si>
  <si>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</si>
  <si>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</si>
  <si>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</si>
  <si>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</si>
  <si>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</si>
  <si>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</si>
  <si>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</si>
  <si>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</si>
  <si>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</si>
  <si>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</si>
  <si>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</si>
  <si>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</si>
  <si>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</si>
  <si>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</si>
  <si>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</si>
  <si>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</si>
  <si>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</si>
  <si>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</si>
  <si>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</si>
  <si>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</si>
  <si>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</si>
  <si>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</si>
  <si>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</si>
  <si>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</si>
  <si>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</si>
  <si>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</si>
  <si>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</si>
  <si>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</si>
  <si>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</si>
  <si>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</si>
  <si>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</si>
  <si>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</si>
  <si>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</si>
  <si>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</si>
  <si>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</si>
  <si>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</si>
  <si>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</si>
  <si>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</si>
  <si>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</si>
  <si>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</si>
  <si>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</si>
  <si>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</si>
  <si>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</si>
  <si>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</si>
  <si>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</si>
  <si>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</si>
  <si>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</si>
  <si>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</si>
  <si>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</si>
  <si>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</si>
  <si>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</si>
  <si>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</si>
  <si>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</si>
  <si>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</si>
  <si>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</si>
  <si>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</si>
  <si>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</si>
  <si>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</si>
  <si>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</si>
  <si>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</si>
  <si>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</si>
  <si>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</si>
  <si>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</si>
  <si>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</si>
  <si>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</si>
  <si>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</si>
  <si>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</si>
  <si>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</si>
  <si>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</si>
  <si>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</si>
  <si>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</si>
  <si>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</si>
  <si>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</si>
  <si>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</si>
  <si>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</si>
  <si>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</si>
  <si>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</si>
  <si>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</si>
  <si>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</si>
  <si>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</si>
  <si>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</si>
  <si>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</si>
  <si>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</si>
  <si>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</si>
  <si>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</si>
  <si>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</si>
  <si>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</si>
  <si>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</si>
  <si>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</si>
  <si>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</si>
  <si>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</si>
  <si>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</si>
  <si>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</si>
  <si>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</si>
  <si>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</si>
  <si>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</si>
  <si>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</si>
  <si>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</si>
  <si>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</si>
  <si>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</si>
  <si>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</si>
  <si>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</si>
  <si>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</si>
  <si>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</si>
  <si>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</si>
  <si>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</si>
  <si>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</si>
  <si>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</si>
  <si>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</si>
  <si>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</si>
  <si>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</si>
  <si>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</si>
  <si>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</si>
  <si>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</si>
  <si>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</si>
  <si>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</si>
  <si>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</si>
  <si>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</si>
  <si>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</si>
  <si>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</si>
  <si>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</si>
  <si>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</si>
  <si>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</si>
  <si>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</si>
  <si>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</si>
  <si>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</si>
  <si>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</si>
  <si>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</si>
  <si>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</si>
  <si>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</si>
  <si>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</si>
  <si>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</si>
  <si>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</si>
  <si>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</si>
  <si>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</si>
  <si>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</si>
  <si>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</si>
  <si>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</si>
  <si>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</si>
  <si>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</si>
  <si>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</si>
  <si>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</si>
  <si>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</si>
  <si>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</si>
  <si>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</si>
  <si>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</si>
  <si>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</si>
  <si>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</si>
  <si>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</si>
  <si>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</si>
  <si>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</si>
  <si>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</si>
  <si>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</si>
  <si>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</si>
  <si>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</si>
  <si>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</si>
  <si>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</si>
  <si>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</si>
  <si>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</si>
  <si>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</si>
  <si>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</si>
  <si>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</si>
  <si>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</si>
  <si>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</si>
  <si>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</si>
  <si>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</si>
  <si>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</si>
  <si>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</si>
  <si>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</si>
  <si>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</si>
  <si>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</si>
  <si>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</si>
  <si>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</si>
  <si>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</si>
  <si>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</si>
  <si>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</si>
  <si>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</si>
  <si>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</si>
  <si>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</si>
  <si>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</si>
  <si>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</si>
  <si>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</si>
  <si>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</si>
  <si>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</si>
  <si>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</si>
  <si>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</si>
  <si>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</si>
  <si>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</si>
  <si>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</si>
  <si>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</si>
  <si>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</si>
  <si>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</si>
  <si>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</si>
  <si>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</si>
  <si>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</si>
  <si>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</si>
  <si>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</si>
  <si>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</si>
  <si>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</si>
  <si>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</si>
  <si>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</si>
  <si>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</si>
  <si>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</si>
  <si>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</si>
  <si>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</si>
  <si>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</si>
  <si>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</si>
  <si>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</si>
  <si>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</si>
  <si>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</si>
  <si>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</si>
  <si>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</si>
  <si>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</si>
  <si>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</si>
  <si>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</si>
  <si>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</si>
  <si>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</si>
  <si>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</si>
  <si>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</si>
  <si>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</si>
  <si>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</si>
  <si>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</si>
  <si>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</si>
  <si>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</si>
  <si>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</si>
  <si>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</si>
  <si>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</si>
  <si>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</si>
  <si>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</si>
  <si>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</si>
  <si>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</si>
  <si>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</si>
  <si>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</si>
  <si>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</si>
  <si>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</si>
  <si>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</si>
  <si>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</si>
  <si>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</si>
  <si>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</si>
  <si>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</si>
  <si>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</si>
  <si>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</si>
  <si>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</si>
  <si>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</si>
  <si>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</si>
  <si>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</si>
  <si>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</si>
  <si>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</si>
  <si>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</si>
  <si>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</si>
  <si>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</si>
  <si>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</si>
  <si>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</si>
  <si>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</si>
  <si>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</si>
  <si>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</si>
  <si>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</si>
  <si>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</si>
  <si>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</si>
  <si>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</si>
  <si>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</si>
  <si>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</si>
  <si>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</si>
  <si>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</si>
  <si>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</si>
  <si>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</si>
  <si>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</si>
  <si>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</si>
  <si>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</si>
  <si>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</si>
  <si>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</si>
  <si>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</si>
  <si>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</si>
  <si>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</si>
  <si>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</si>
  <si>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</si>
  <si>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</si>
  <si>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</si>
  <si>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</si>
  <si>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</si>
  <si>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</si>
  <si>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</si>
  <si>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</si>
  <si>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</si>
  <si>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</si>
  <si>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</si>
  <si>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</si>
  <si>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</si>
  <si>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</si>
  <si>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</si>
  <si>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</si>
  <si>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</si>
  <si>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</si>
  <si>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</si>
  <si>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</si>
  <si>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</si>
  <si>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</si>
  <si>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</si>
  <si>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</si>
  <si>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</si>
  <si>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</si>
  <si>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</si>
  <si>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</si>
  <si>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</si>
  <si>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</si>
  <si>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</si>
  <si>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</si>
  <si>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</si>
  <si>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</si>
  <si>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</si>
  <si>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</si>
  <si>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</si>
  <si>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</si>
  <si>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</si>
  <si>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</si>
  <si>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</si>
  <si>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</si>
  <si>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</si>
  <si>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</si>
  <si>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</si>
  <si>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</si>
  <si>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</si>
  <si>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</si>
  <si>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</si>
  <si>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</si>
  <si>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</si>
  <si>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</si>
  <si>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</si>
  <si>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</si>
  <si>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</si>
  <si>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</si>
  <si>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</si>
  <si>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</si>
  <si>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</si>
  <si>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</si>
  <si>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</si>
  <si>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</si>
  <si>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</si>
  <si>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</si>
  <si>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</si>
  <si>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</si>
  <si>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</si>
  <si>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</si>
  <si>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</si>
  <si>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</si>
  <si>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</si>
  <si>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</si>
  <si>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</si>
  <si>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</si>
  <si>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</si>
  <si>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</si>
  <si>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</si>
  <si>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</si>
  <si>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</si>
  <si>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</si>
  <si>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</si>
  <si>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</si>
  <si>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</si>
  <si>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</si>
  <si>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</si>
  <si>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</si>
  <si>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</si>
  <si>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</si>
  <si>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</si>
  <si>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</si>
  <si>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</si>
  <si>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</si>
  <si>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</si>
  <si>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</si>
  <si>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</si>
  <si>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</si>
  <si>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</si>
  <si>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</si>
  <si>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</si>
  <si>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</si>
  <si>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</si>
  <si>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</si>
  <si>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</si>
  <si>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</si>
  <si>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</si>
  <si>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</si>
  <si>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</si>
  <si>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</si>
  <si>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</si>
  <si>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</si>
  <si>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</si>
  <si>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</si>
  <si>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</si>
  <si>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</si>
  <si>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</si>
  <si>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</si>
  <si>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</si>
  <si>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</si>
  <si>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</si>
  <si>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</si>
  <si>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</si>
  <si>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</si>
  <si>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</si>
  <si>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</si>
  <si>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</si>
  <si>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</si>
  <si>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</si>
  <si>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</si>
  <si>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</si>
  <si>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</si>
  <si>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</si>
  <si>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</si>
  <si>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</si>
  <si>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</si>
  <si>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</si>
  <si>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</si>
  <si>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</si>
  <si>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</si>
  <si>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</si>
  <si>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</si>
  <si>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</si>
  <si>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</si>
  <si>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</si>
  <si>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</si>
  <si>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</si>
  <si>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</si>
  <si>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</si>
  <si>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</si>
  <si>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</si>
  <si>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</si>
  <si>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</si>
  <si>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</si>
  <si>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</si>
  <si>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</si>
  <si>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</si>
  <si>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</si>
  <si>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</si>
  <si>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</si>
  <si>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</si>
  <si>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</si>
  <si>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</si>
  <si>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</si>
  <si>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</si>
  <si>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</si>
  <si>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</si>
  <si>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</si>
  <si>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</si>
  <si>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</si>
  <si>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</si>
  <si>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</si>
  <si>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</si>
  <si>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</si>
  <si>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</si>
  <si>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</si>
  <si>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</si>
  <si>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</si>
  <si>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</si>
  <si>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</si>
  <si>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</si>
  <si>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</si>
  <si>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</si>
  <si>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</si>
  <si>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</si>
  <si>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</si>
  <si>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</si>
  <si>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</si>
  <si>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</si>
  <si>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</si>
  <si>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</si>
  <si>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</si>
  <si>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</si>
  <si>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</si>
  <si>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</si>
  <si>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</si>
  <si>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</si>
  <si>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</si>
  <si>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</si>
  <si>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</si>
  <si>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</si>
  <si>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</si>
  <si>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</si>
  <si>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</si>
  <si>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</si>
  <si>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</si>
  <si>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</si>
  <si>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</si>
  <si>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</si>
  <si>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</si>
  <si>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</si>
  <si>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</si>
  <si>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</si>
  <si>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</si>
  <si>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</si>
  <si>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</si>
  <si>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</si>
  <si>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</si>
  <si>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</si>
  <si>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</si>
  <si>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</si>
  <si>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</si>
  <si>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</si>
  <si>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</si>
  <si>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</si>
  <si>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</si>
  <si>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</si>
  <si>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</si>
  <si>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</si>
  <si>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</si>
  <si>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</si>
  <si>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</si>
  <si>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</si>
  <si>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</si>
  <si>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</si>
  <si>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</si>
  <si>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</si>
  <si>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</si>
  <si>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</si>
  <si>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</si>
  <si>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</si>
  <si>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</si>
  <si>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</si>
  <si>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</si>
  <si>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</si>
  <si>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</si>
  <si>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</si>
  <si>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</si>
  <si>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</si>
  <si>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</si>
  <si>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</si>
  <si>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</si>
  <si>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</si>
  <si>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</si>
  <si>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</si>
  <si>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</si>
  <si>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</si>
  <si>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</si>
  <si>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</si>
  <si>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</si>
  <si>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</si>
  <si>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</si>
  <si>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</si>
  <si>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</si>
  <si>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</si>
  <si>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</si>
  <si>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</si>
  <si>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</si>
  <si>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</si>
  <si>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</si>
  <si>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</si>
  <si>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</si>
  <si>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</si>
  <si>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</si>
  <si>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</si>
  <si>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</si>
  <si>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</si>
  <si>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</si>
  <si>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</si>
  <si>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</si>
  <si>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</si>
  <si>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</si>
  <si>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</si>
  <si>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</si>
  <si>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</si>
  <si>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</si>
  <si>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</si>
  <si>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</si>
  <si>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</si>
  <si>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</si>
  <si>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</si>
  <si>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</si>
  <si>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</si>
  <si>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 JOSIPA PANČIĆA, BRIBIR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</si>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</sst>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670945.20000000007</v>
      </c>
      <c r="D2" s="7">
        <f>'PR-RAS'!E6</f>
        <v>727816.87999999989</v>
      </c>
      <c r="E2" s="7">
        <v>0</v>
      </c>
      <c r="F2" s="7">
        <v>0</v>
      </c>
      <c r="G2" s="8">
        <f t="shared" ref="G2:G274" si="0">(B2/1000)*(C2*1+D2*2)</f>
        <v>2126.5789599999998</v>
      </c>
      <c r="H2" s="8">
        <f t="shared" ref="H2:H274" si="1">ABS(C2-ROUND(C2,0))+ABS(D2-ROUND(D2,0))</f>
        <v>0.3200000001816079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613343.56999999995</v>
      </c>
      <c r="D45" s="2">
        <f>'PR-RAS'!E49</f>
        <v>666455.25</v>
      </c>
      <c r="E45" s="2">
        <v>0</v>
      </c>
      <c r="F45" s="2">
        <v>0</v>
      </c>
      <c r="G45" s="3">
        <f t="shared" si="0"/>
        <v>85635.179079999987</v>
      </c>
      <c r="H45" s="3">
        <f t="shared" si="1"/>
        <v>0.68000000005122274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613343.56999999995</v>
      </c>
      <c r="D64" s="2">
        <f>'PR-RAS'!E68</f>
        <v>666455.25</v>
      </c>
      <c r="E64" s="2">
        <v>0</v>
      </c>
      <c r="F64" s="2">
        <v>0</v>
      </c>
      <c r="G64" s="3">
        <f t="shared" si="0"/>
        <v>122614.00640999999</v>
      </c>
      <c r="H64" s="3">
        <f t="shared" si="1"/>
        <v>0.68000000005122274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612061.47</v>
      </c>
      <c r="D65" s="2">
        <f>'PR-RAS'!E69</f>
        <v>662998.89</v>
      </c>
      <c r="E65" s="2">
        <v>0</v>
      </c>
      <c r="F65" s="2">
        <v>0</v>
      </c>
      <c r="G65" s="3">
        <f t="shared" si="0"/>
        <v>124035.792</v>
      </c>
      <c r="H65" s="3">
        <f t="shared" si="1"/>
        <v>0.57999999995809048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1282.0999999999999</v>
      </c>
      <c r="D66" s="2">
        <f>'PR-RAS'!E70</f>
        <v>3456.36</v>
      </c>
      <c r="E66" s="2">
        <v>0</v>
      </c>
      <c r="F66" s="2">
        <v>0</v>
      </c>
      <c r="G66" s="3">
        <f t="shared" si="0"/>
        <v>532.66330000000005</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3.05</v>
      </c>
      <c r="D78" s="2">
        <f>'PR-RAS'!E82</f>
        <v>3.7</v>
      </c>
      <c r="E78" s="2">
        <v>0</v>
      </c>
      <c r="F78" s="2">
        <v>0</v>
      </c>
      <c r="G78" s="3">
        <f t="shared" si="0"/>
        <v>0.80464999999999998</v>
      </c>
      <c r="H78" s="3">
        <f t="shared" si="1"/>
        <v>0.34999999999999964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3.05</v>
      </c>
      <c r="D79" s="2">
        <f>'PR-RAS'!E83</f>
        <v>3.7</v>
      </c>
      <c r="E79" s="2">
        <v>0</v>
      </c>
      <c r="F79" s="2">
        <v>0</v>
      </c>
      <c r="G79" s="3">
        <f t="shared" si="0"/>
        <v>0.81509999999999994</v>
      </c>
      <c r="H79" s="3">
        <f t="shared" si="1"/>
        <v>0.34999999999999964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3.05</v>
      </c>
      <c r="D81" s="2">
        <f>'PR-RAS'!E85</f>
        <v>3.7</v>
      </c>
      <c r="E81" s="2">
        <v>0</v>
      </c>
      <c r="F81" s="2">
        <v>0</v>
      </c>
      <c r="G81" s="3">
        <f t="shared" si="0"/>
        <v>0.83599999999999997</v>
      </c>
      <c r="H81" s="3">
        <f t="shared" si="1"/>
        <v>0.34999999999999964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12758.3</v>
      </c>
      <c r="D102" s="2">
        <f>'PR-RAS'!E106</f>
        <v>17814.599999999999</v>
      </c>
      <c r="E102" s="2">
        <v>0</v>
      </c>
      <c r="F102" s="2">
        <v>0</v>
      </c>
      <c r="G102" s="3">
        <f t="shared" si="0"/>
        <v>4887.1375000000007</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12758.3</v>
      </c>
      <c r="D108" s="2">
        <f>'PR-RAS'!E112</f>
        <v>17814.599999999999</v>
      </c>
      <c r="E108" s="2">
        <v>0</v>
      </c>
      <c r="F108" s="2">
        <v>0</v>
      </c>
      <c r="G108" s="3">
        <f t="shared" si="0"/>
        <v>5177.4624999999996</v>
      </c>
      <c r="H108" s="3">
        <f t="shared" si="1"/>
        <v>0.7000000000007276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12758.3</v>
      </c>
      <c r="D113" s="2">
        <f>'PR-RAS'!E117</f>
        <v>17814.599999999999</v>
      </c>
      <c r="E113" s="2">
        <v>0</v>
      </c>
      <c r="F113" s="2">
        <v>0</v>
      </c>
      <c r="G113" s="3">
        <f t="shared" si="0"/>
        <v>5419.4000000000005</v>
      </c>
      <c r="H113" s="3">
        <f t="shared" si="1"/>
        <v>0.7000000000007276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2889.4</v>
      </c>
      <c r="D121" s="2">
        <f>'PR-RAS'!E125</f>
        <v>3303.2</v>
      </c>
      <c r="E121" s="2">
        <v>0</v>
      </c>
      <c r="F121" s="2">
        <v>0</v>
      </c>
      <c r="G121" s="3">
        <f t="shared" si="0"/>
        <v>1139.4959999999999</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2889.4</v>
      </c>
      <c r="D122" s="2">
        <f>'PR-RAS'!E126</f>
        <v>3303.2</v>
      </c>
      <c r="E122" s="2">
        <v>0</v>
      </c>
      <c r="F122" s="2">
        <v>0</v>
      </c>
      <c r="G122" s="3">
        <f t="shared" si="0"/>
        <v>1148.9917999999998</v>
      </c>
      <c r="H122" s="3">
        <f t="shared" si="1"/>
        <v>0.59999999999990905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820</v>
      </c>
      <c r="D123" s="2">
        <f>'PR-RAS'!E127</f>
        <v>1290</v>
      </c>
      <c r="E123" s="2">
        <v>0</v>
      </c>
      <c r="F123" s="2">
        <v>0</v>
      </c>
      <c r="G123" s="3">
        <f t="shared" si="0"/>
        <v>414.8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2069.4</v>
      </c>
      <c r="D124" s="2">
        <f>'PR-RAS'!E128</f>
        <v>2013.2</v>
      </c>
      <c r="E124" s="2">
        <v>0</v>
      </c>
      <c r="F124" s="2">
        <v>0</v>
      </c>
      <c r="G124" s="3">
        <f t="shared" si="0"/>
        <v>749.78340000000003</v>
      </c>
      <c r="H124" s="3">
        <f t="shared" si="1"/>
        <v>0.60000000000013642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41950.879999999997</v>
      </c>
      <c r="D130" s="2">
        <f>'PR-RAS'!E134</f>
        <v>40240.130000000005</v>
      </c>
      <c r="E130" s="2">
        <v>0</v>
      </c>
      <c r="F130" s="2">
        <v>0</v>
      </c>
      <c r="G130" s="3">
        <f t="shared" si="0"/>
        <v>15793.617060000002</v>
      </c>
      <c r="H130" s="3">
        <f t="shared" si="1"/>
        <v>0.25000000000727596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41950.879999999997</v>
      </c>
      <c r="D131" s="2">
        <f>'PR-RAS'!E135</f>
        <v>40240.130000000005</v>
      </c>
      <c r="E131" s="2">
        <v>0</v>
      </c>
      <c r="F131" s="2">
        <v>0</v>
      </c>
      <c r="G131" s="3">
        <f t="shared" si="0"/>
        <v>15916.048200000003</v>
      </c>
      <c r="H131" s="3">
        <f t="shared" si="1"/>
        <v>0.25000000000727596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41588.36</v>
      </c>
      <c r="D132" s="2">
        <f>'PR-RAS'!E136</f>
        <v>36204.97</v>
      </c>
      <c r="E132" s="2">
        <v>0</v>
      </c>
      <c r="F132" s="2">
        <v>0</v>
      </c>
      <c r="G132" s="3">
        <f t="shared" si="0"/>
        <v>14933.777300000002</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362.52</v>
      </c>
      <c r="D133" s="2">
        <f>'PR-RAS'!E137</f>
        <v>4035.16</v>
      </c>
      <c r="E133" s="2">
        <v>0</v>
      </c>
      <c r="F133" s="2">
        <v>0</v>
      </c>
      <c r="G133" s="3">
        <f t="shared" si="0"/>
        <v>1113.1348800000001</v>
      </c>
      <c r="H133" s="3">
        <f t="shared" si="1"/>
        <v>0.63999999999987267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666846.5</v>
      </c>
      <c r="D148" s="2">
        <f>'PR-RAS'!E152</f>
        <v>771599.15999999992</v>
      </c>
      <c r="E148" s="2">
        <v>0</v>
      </c>
      <c r="F148" s="2">
        <v>0</v>
      </c>
      <c r="G148" s="3">
        <f t="shared" si="0"/>
        <v>324876.58853999997</v>
      </c>
      <c r="H148" s="3">
        <f t="shared" si="1"/>
        <v>0.65999999991618097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561873.99</v>
      </c>
      <c r="D149" s="2">
        <f>'PR-RAS'!E153</f>
        <v>664013.77</v>
      </c>
      <c r="E149" s="2">
        <v>0</v>
      </c>
      <c r="F149" s="2">
        <v>0</v>
      </c>
      <c r="G149" s="3">
        <f t="shared" si="0"/>
        <v>279705.42644000001</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467377.42</v>
      </c>
      <c r="D150" s="2">
        <f>'PR-RAS'!E154</f>
        <v>553218.51</v>
      </c>
      <c r="E150" s="2">
        <v>0</v>
      </c>
      <c r="F150" s="2">
        <v>0</v>
      </c>
      <c r="G150" s="3">
        <f t="shared" si="0"/>
        <v>234498.35155999998</v>
      </c>
      <c r="H150" s="3">
        <f t="shared" si="1"/>
        <v>0.90999999997438863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458180.25</v>
      </c>
      <c r="D151" s="2">
        <f>'PR-RAS'!E155</f>
        <v>537846.63</v>
      </c>
      <c r="E151" s="2">
        <v>0</v>
      </c>
      <c r="F151" s="2">
        <v>0</v>
      </c>
      <c r="G151" s="3">
        <f t="shared" si="0"/>
        <v>230081.02650000001</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9197.17</v>
      </c>
      <c r="D153" s="2">
        <f>'PR-RAS'!E157</f>
        <v>15202.61</v>
      </c>
      <c r="E153" s="2">
        <v>0</v>
      </c>
      <c r="F153" s="2">
        <v>0</v>
      </c>
      <c r="G153" s="3">
        <f t="shared" si="0"/>
        <v>6019.5632799999994</v>
      </c>
      <c r="H153" s="3">
        <f t="shared" si="1"/>
        <v>0.55999999999949068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169.27</v>
      </c>
      <c r="E154" s="2">
        <v>0</v>
      </c>
      <c r="F154" s="2">
        <v>0</v>
      </c>
      <c r="G154" s="3">
        <f t="shared" si="0"/>
        <v>51.796620000000004</v>
      </c>
      <c r="H154" s="3">
        <f t="shared" si="1"/>
        <v>0.27000000000001023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20849.43</v>
      </c>
      <c r="D155" s="2">
        <f>'PR-RAS'!E159</f>
        <v>23880.75</v>
      </c>
      <c r="E155" s="2">
        <v>0</v>
      </c>
      <c r="F155" s="2">
        <v>0</v>
      </c>
      <c r="G155" s="3">
        <f t="shared" si="0"/>
        <v>10566.083219999999</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73647.14</v>
      </c>
      <c r="D156" s="2">
        <f>'PR-RAS'!E160</f>
        <v>86914.51</v>
      </c>
      <c r="E156" s="2">
        <v>0</v>
      </c>
      <c r="F156" s="2">
        <v>0</v>
      </c>
      <c r="G156" s="3">
        <f t="shared" si="0"/>
        <v>38358.804799999998</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73647.14</v>
      </c>
      <c r="D158" s="2">
        <f>'PR-RAS'!E162</f>
        <v>86914.51</v>
      </c>
      <c r="E158" s="2">
        <v>0</v>
      </c>
      <c r="F158" s="2">
        <v>0</v>
      </c>
      <c r="G158" s="3">
        <f t="shared" si="0"/>
        <v>38853.757119999995</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99692.290000000008</v>
      </c>
      <c r="D160" s="2">
        <f>'PR-RAS'!E164</f>
        <v>99305.37000000001</v>
      </c>
      <c r="E160" s="2">
        <v>0</v>
      </c>
      <c r="F160" s="2">
        <v>0</v>
      </c>
      <c r="G160" s="3">
        <f t="shared" si="0"/>
        <v>47430.181770000003</v>
      </c>
      <c r="H160" s="3">
        <f t="shared" si="1"/>
        <v>0.66000000001804437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25329.5</v>
      </c>
      <c r="D161" s="2">
        <f>'PR-RAS'!E165</f>
        <v>25162.75</v>
      </c>
      <c r="E161" s="2">
        <v>0</v>
      </c>
      <c r="F161" s="2">
        <v>0</v>
      </c>
      <c r="G161" s="3">
        <f t="shared" si="0"/>
        <v>12104.800000000001</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2468.1999999999998</v>
      </c>
      <c r="D162" s="2">
        <f>'PR-RAS'!E166</f>
        <v>3443.54</v>
      </c>
      <c r="E162" s="2">
        <v>0</v>
      </c>
      <c r="F162" s="2">
        <v>0</v>
      </c>
      <c r="G162" s="3">
        <f t="shared" si="0"/>
        <v>1506.2000799999998</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21363.19</v>
      </c>
      <c r="D163" s="2">
        <f>'PR-RAS'!E167</f>
        <v>21051.21</v>
      </c>
      <c r="E163" s="2">
        <v>0</v>
      </c>
      <c r="F163" s="2">
        <v>0</v>
      </c>
      <c r="G163" s="3">
        <f t="shared" si="0"/>
        <v>10281.428820000001</v>
      </c>
      <c r="H163" s="3">
        <f t="shared" si="1"/>
        <v>0.39999999999781721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1162.1099999999999</v>
      </c>
      <c r="D164" s="2">
        <f>'PR-RAS'!E168</f>
        <v>475</v>
      </c>
      <c r="E164" s="2">
        <v>0</v>
      </c>
      <c r="F164" s="2">
        <v>0</v>
      </c>
      <c r="G164" s="3">
        <f t="shared" si="0"/>
        <v>344.27392999999995</v>
      </c>
      <c r="H164" s="3">
        <f t="shared" si="1"/>
        <v>0.10999999999989996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336</v>
      </c>
      <c r="D165" s="2">
        <f>'PR-RAS'!E169</f>
        <v>193</v>
      </c>
      <c r="E165" s="2">
        <v>0</v>
      </c>
      <c r="F165" s="2">
        <v>0</v>
      </c>
      <c r="G165" s="3">
        <f t="shared" si="0"/>
        <v>118.408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42883.619999999995</v>
      </c>
      <c r="D166" s="2">
        <f>'PR-RAS'!E170</f>
        <v>41718.160000000003</v>
      </c>
      <c r="E166" s="2">
        <v>0</v>
      </c>
      <c r="F166" s="2">
        <v>0</v>
      </c>
      <c r="G166" s="3">
        <f t="shared" si="0"/>
        <v>20842.790100000002</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4410.37</v>
      </c>
      <c r="D167" s="2">
        <f>'PR-RAS'!E171</f>
        <v>5064.47</v>
      </c>
      <c r="E167" s="2">
        <v>0</v>
      </c>
      <c r="F167" s="2">
        <v>0</v>
      </c>
      <c r="G167" s="3">
        <f t="shared" si="0"/>
        <v>2413.5254600000003</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20519.7</v>
      </c>
      <c r="D168" s="2">
        <f>'PR-RAS'!E172</f>
        <v>21477.34</v>
      </c>
      <c r="E168" s="2">
        <v>0</v>
      </c>
      <c r="F168" s="2">
        <v>0</v>
      </c>
      <c r="G168" s="3">
        <f t="shared" si="0"/>
        <v>10600.221460000001</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14891.88</v>
      </c>
      <c r="D169" s="2">
        <f>'PR-RAS'!E173</f>
        <v>12471.07</v>
      </c>
      <c r="E169" s="2">
        <v>0</v>
      </c>
      <c r="F169" s="2">
        <v>0</v>
      </c>
      <c r="G169" s="3">
        <f t="shared" si="0"/>
        <v>6692.1153599999998</v>
      </c>
      <c r="H169" s="3">
        <f t="shared" si="1"/>
        <v>0.19000000000050932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3029.53</v>
      </c>
      <c r="D170" s="2">
        <f>'PR-RAS'!E174</f>
        <v>2249.54</v>
      </c>
      <c r="E170" s="2">
        <v>0</v>
      </c>
      <c r="F170" s="2">
        <v>0</v>
      </c>
      <c r="G170" s="3">
        <f t="shared" si="0"/>
        <v>1272.3350900000003</v>
      </c>
      <c r="H170" s="3">
        <f t="shared" si="1"/>
        <v>0.92999999999983629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32.14</v>
      </c>
      <c r="D171" s="2">
        <f>'PR-RAS'!E175</f>
        <v>455.74</v>
      </c>
      <c r="E171" s="2">
        <v>0</v>
      </c>
      <c r="F171" s="2">
        <v>0</v>
      </c>
      <c r="G171" s="3">
        <f t="shared" si="0"/>
        <v>160.41540000000001</v>
      </c>
      <c r="H171" s="3">
        <f t="shared" si="1"/>
        <v>0.39999999999999147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31001.820000000003</v>
      </c>
      <c r="D174" s="2">
        <f>'PR-RAS'!E178</f>
        <v>32047.08</v>
      </c>
      <c r="E174" s="2">
        <v>0</v>
      </c>
      <c r="F174" s="2">
        <v>0</v>
      </c>
      <c r="G174" s="3">
        <f t="shared" si="0"/>
        <v>16451.60454</v>
      </c>
      <c r="H174" s="3">
        <f t="shared" si="1"/>
        <v>0.25999999999839929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4698.18</v>
      </c>
      <c r="D175" s="2">
        <f>'PR-RAS'!E179</f>
        <v>5007.17</v>
      </c>
      <c r="E175" s="2">
        <v>0</v>
      </c>
      <c r="F175" s="2">
        <v>0</v>
      </c>
      <c r="G175" s="3">
        <f t="shared" si="0"/>
        <v>2559.9784799999998</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6243.18</v>
      </c>
      <c r="D176" s="2">
        <f>'PR-RAS'!E180</f>
        <v>3452.77</v>
      </c>
      <c r="E176" s="2">
        <v>0</v>
      </c>
      <c r="F176" s="2">
        <v>0</v>
      </c>
      <c r="G176" s="3">
        <f t="shared" si="0"/>
        <v>2301.0259999999998</v>
      </c>
      <c r="H176" s="3">
        <f t="shared" si="1"/>
        <v>0.41000000000030923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740</v>
      </c>
      <c r="D177" s="2">
        <f>'PR-RAS'!E181</f>
        <v>50</v>
      </c>
      <c r="E177" s="2">
        <v>0</v>
      </c>
      <c r="F177" s="2">
        <v>0</v>
      </c>
      <c r="G177" s="3">
        <f t="shared" si="0"/>
        <v>147.84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3012.43</v>
      </c>
      <c r="D178" s="2">
        <f>'PR-RAS'!E182</f>
        <v>3006.34</v>
      </c>
      <c r="E178" s="2">
        <v>0</v>
      </c>
      <c r="F178" s="2">
        <v>0</v>
      </c>
      <c r="G178" s="3">
        <f t="shared" si="0"/>
        <v>1597.4444699999999</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105</v>
      </c>
      <c r="D179" s="2">
        <f>'PR-RAS'!E183</f>
        <v>105</v>
      </c>
      <c r="E179" s="2">
        <v>0</v>
      </c>
      <c r="F179" s="2">
        <v>0</v>
      </c>
      <c r="G179" s="3">
        <f t="shared" si="0"/>
        <v>56.07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1626.95</v>
      </c>
      <c r="D180" s="2">
        <f>'PR-RAS'!E184</f>
        <v>1400.12</v>
      </c>
      <c r="E180" s="2">
        <v>0</v>
      </c>
      <c r="F180" s="2">
        <v>0</v>
      </c>
      <c r="G180" s="3">
        <f t="shared" si="0"/>
        <v>792.46700999999985</v>
      </c>
      <c r="H180" s="3">
        <f t="shared" si="1"/>
        <v>0.16999999999984539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566</v>
      </c>
      <c r="D181" s="2">
        <f>'PR-RAS'!E185</f>
        <v>616</v>
      </c>
      <c r="E181" s="2">
        <v>0</v>
      </c>
      <c r="F181" s="2">
        <v>0</v>
      </c>
      <c r="G181" s="3">
        <f t="shared" si="0"/>
        <v>323.64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2232.42</v>
      </c>
      <c r="D182" s="2">
        <f>'PR-RAS'!E186</f>
        <v>2294.92</v>
      </c>
      <c r="E182" s="2">
        <v>0</v>
      </c>
      <c r="F182" s="2">
        <v>0</v>
      </c>
      <c r="G182" s="3">
        <f t="shared" si="0"/>
        <v>1234.82906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11777.66</v>
      </c>
      <c r="D183" s="2">
        <f>'PR-RAS'!E187</f>
        <v>16114.76</v>
      </c>
      <c r="E183" s="2">
        <v>0</v>
      </c>
      <c r="F183" s="2">
        <v>0</v>
      </c>
      <c r="G183" s="3">
        <f t="shared" si="0"/>
        <v>8009.3067599999995</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477.34999999999997</v>
      </c>
      <c r="D190" s="2">
        <f>'PR-RAS'!E194</f>
        <v>377.38</v>
      </c>
      <c r="E190" s="2">
        <v>0</v>
      </c>
      <c r="F190" s="2">
        <v>0</v>
      </c>
      <c r="G190" s="3">
        <f t="shared" si="0"/>
        <v>232.86878999999999</v>
      </c>
      <c r="H190" s="3">
        <f t="shared" si="1"/>
        <v>0.72999999999996135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129.47999999999999</v>
      </c>
      <c r="D193" s="2">
        <f>'PR-RAS'!E197</f>
        <v>152.97999999999999</v>
      </c>
      <c r="E193" s="2">
        <v>0</v>
      </c>
      <c r="F193" s="2">
        <v>0</v>
      </c>
      <c r="G193" s="3">
        <f t="shared" si="0"/>
        <v>83.604479999999995</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90.6</v>
      </c>
      <c r="D195" s="2">
        <f>'PR-RAS'!E199</f>
        <v>0</v>
      </c>
      <c r="E195" s="2">
        <v>0</v>
      </c>
      <c r="F195" s="2">
        <v>0</v>
      </c>
      <c r="G195" s="3">
        <f t="shared" si="0"/>
        <v>17.5764</v>
      </c>
      <c r="H195" s="3">
        <f t="shared" si="1"/>
        <v>0.40000000000000568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179.18</v>
      </c>
      <c r="D197" s="2">
        <f>'PR-RAS'!E201</f>
        <v>129.4</v>
      </c>
      <c r="E197" s="2">
        <v>0</v>
      </c>
      <c r="F197" s="2">
        <v>0</v>
      </c>
      <c r="G197" s="3">
        <f t="shared" si="0"/>
        <v>85.844080000000005</v>
      </c>
      <c r="H197" s="3">
        <f t="shared" si="1"/>
        <v>0.58000000000001251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100.83</v>
      </c>
      <c r="D198" s="2">
        <f>'PR-RAS'!E202</f>
        <v>104.94</v>
      </c>
      <c r="E198" s="2">
        <v>0</v>
      </c>
      <c r="F198" s="2">
        <v>0</v>
      </c>
      <c r="G198" s="3">
        <f t="shared" si="0"/>
        <v>61.209869999999995</v>
      </c>
      <c r="H198" s="3">
        <f t="shared" si="1"/>
        <v>0.23000000000000398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100.83</v>
      </c>
      <c r="D212" s="2">
        <f>'PR-RAS'!E216</f>
        <v>104.94</v>
      </c>
      <c r="E212" s="2">
        <v>0</v>
      </c>
      <c r="F212" s="2">
        <v>0</v>
      </c>
      <c r="G212" s="3">
        <f t="shared" si="0"/>
        <v>65.559809999999999</v>
      </c>
      <c r="H212" s="3">
        <f t="shared" si="1"/>
        <v>0.23000000000000398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100.83</v>
      </c>
      <c r="D213" s="2">
        <f>'PR-RAS'!E217</f>
        <v>104.94</v>
      </c>
      <c r="E213" s="2">
        <v>0</v>
      </c>
      <c r="F213" s="2">
        <v>0</v>
      </c>
      <c r="G213" s="3">
        <f t="shared" si="0"/>
        <v>65.870519999999999</v>
      </c>
      <c r="H213" s="3">
        <f t="shared" si="1"/>
        <v>0.23000000000000398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5047</v>
      </c>
      <c r="D258" s="2">
        <f>'PR-RAS'!E262</f>
        <v>7981.58</v>
      </c>
      <c r="E258" s="2">
        <v>0</v>
      </c>
      <c r="F258" s="2">
        <v>0</v>
      </c>
      <c r="G258" s="3">
        <f t="shared" si="0"/>
        <v>5399.6111200000005</v>
      </c>
      <c r="H258" s="3">
        <f t="shared" si="1"/>
        <v>0.42000000000007276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5047</v>
      </c>
      <c r="D265" s="2">
        <f>'PR-RAS'!E269</f>
        <v>7981.58</v>
      </c>
      <c r="E265" s="2">
        <v>0</v>
      </c>
      <c r="F265" s="2">
        <v>0</v>
      </c>
      <c r="G265" s="3">
        <f t="shared" si="0"/>
        <v>5546.6822400000001</v>
      </c>
      <c r="H265" s="3">
        <f t="shared" si="1"/>
        <v>0.42000000000007276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5047</v>
      </c>
      <c r="D267" s="2">
        <f>'PR-RAS'!E271</f>
        <v>7981.58</v>
      </c>
      <c r="E267" s="2">
        <v>0</v>
      </c>
      <c r="F267" s="2">
        <v>0</v>
      </c>
      <c r="G267" s="3">
        <f t="shared" si="0"/>
        <v>5588.7025600000006</v>
      </c>
      <c r="H267" s="3">
        <f t="shared" si="1"/>
        <v>0.42000000000007276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132.38999999999999</v>
      </c>
      <c r="D269" s="2">
        <f>'PR-RAS'!E273</f>
        <v>193.5</v>
      </c>
      <c r="E269" s="2">
        <v>0</v>
      </c>
      <c r="F269" s="2">
        <v>0</v>
      </c>
      <c r="G269" s="3">
        <f t="shared" si="0"/>
        <v>139.19651999999999</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132.38999999999999</v>
      </c>
      <c r="D270" s="2">
        <f>'PR-RAS'!E274</f>
        <v>193.5</v>
      </c>
      <c r="E270" s="2">
        <v>0</v>
      </c>
      <c r="F270" s="2">
        <v>0</v>
      </c>
      <c r="G270" s="3">
        <f t="shared" si="0"/>
        <v>139.71591000000001</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132.38999999999999</v>
      </c>
      <c r="D272" s="2">
        <f>'PR-RAS'!E276</f>
        <v>193.5</v>
      </c>
      <c r="E272" s="2">
        <v>0</v>
      </c>
      <c r="F272" s="2">
        <v>0</v>
      </c>
      <c r="G272" s="3">
        <f t="shared" si="0"/>
        <v>140.75469000000001</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666846.5</v>
      </c>
      <c r="D295" s="2">
        <f>'PR-RAS'!E299</f>
        <v>771599.15999999992</v>
      </c>
      <c r="E295" s="2">
        <v>0</v>
      </c>
      <c r="F295" s="2">
        <v>0</v>
      </c>
      <c r="G295" s="3">
        <f t="shared" si="12"/>
        <v>649753.17707999994</v>
      </c>
      <c r="H295" s="3">
        <f t="shared" si="13"/>
        <v>0.65999999991618097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4098.7000000000698</v>
      </c>
      <c r="D296" s="2">
        <f>'PR-RAS'!E300</f>
        <v>0</v>
      </c>
      <c r="E296" s="2">
        <v>0</v>
      </c>
      <c r="F296" s="2">
        <v>0</v>
      </c>
      <c r="G296" s="3">
        <f t="shared" si="12"/>
        <v>1209.1165000000206</v>
      </c>
      <c r="H296" s="3">
        <f t="shared" si="13"/>
        <v>0.29999999993015081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43782.280000000028</v>
      </c>
      <c r="E297" s="2">
        <v>0</v>
      </c>
      <c r="F297" s="2">
        <v>0</v>
      </c>
      <c r="G297" s="3">
        <f t="shared" si="12"/>
        <v>25919.109760000014</v>
      </c>
      <c r="H297" s="3">
        <f t="shared" si="13"/>
        <v>0.28000000002793968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1983.76</v>
      </c>
      <c r="D298" s="2">
        <f>'PR-RAS'!E302</f>
        <v>61.17</v>
      </c>
      <c r="E298" s="2">
        <v>0</v>
      </c>
      <c r="F298" s="2">
        <v>0</v>
      </c>
      <c r="G298" s="3">
        <f t="shared" si="12"/>
        <v>625.51169999999991</v>
      </c>
      <c r="H298" s="3">
        <f t="shared" si="13"/>
        <v>0.4100000000000108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133.4</v>
      </c>
      <c r="D300" s="2">
        <f>'PR-RAS'!E304</f>
        <v>57207.35</v>
      </c>
      <c r="E300" s="2">
        <v>0</v>
      </c>
      <c r="F300" s="2">
        <v>0</v>
      </c>
      <c r="G300" s="3">
        <f t="shared" si="12"/>
        <v>34249.881899999993</v>
      </c>
      <c r="H300" s="3">
        <f t="shared" si="13"/>
        <v>0.74999999999855049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75</v>
      </c>
      <c r="D301" s="2">
        <f>'PR-RAS'!E305</f>
        <v>125</v>
      </c>
      <c r="E301" s="2">
        <v>0</v>
      </c>
      <c r="F301" s="2">
        <v>0</v>
      </c>
      <c r="G301" s="3">
        <f t="shared" si="12"/>
        <v>97.5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2388.25</v>
      </c>
      <c r="D355" s="2">
        <f>'PR-RAS'!E360</f>
        <v>10576.289999999999</v>
      </c>
      <c r="E355" s="2">
        <v>0</v>
      </c>
      <c r="F355" s="2">
        <v>0</v>
      </c>
      <c r="G355" s="3">
        <f t="shared" si="12"/>
        <v>8333.4538199999988</v>
      </c>
      <c r="H355" s="3">
        <f t="shared" si="13"/>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2388.25</v>
      </c>
      <c r="D368" s="2">
        <f>'PR-RAS'!E373</f>
        <v>10576.289999999999</v>
      </c>
      <c r="E368" s="2">
        <v>0</v>
      </c>
      <c r="F368" s="2">
        <v>0</v>
      </c>
      <c r="G368" s="3">
        <f t="shared" si="12"/>
        <v>8639.4846099999995</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702.32</v>
      </c>
      <c r="D374" s="2">
        <f>'PR-RAS'!E379</f>
        <v>9013.14</v>
      </c>
      <c r="E374" s="2">
        <v>0</v>
      </c>
      <c r="F374" s="2">
        <v>0</v>
      </c>
      <c r="G374" s="3">
        <f t="shared" si="12"/>
        <v>6985.7677999999996</v>
      </c>
      <c r="H374" s="3">
        <f t="shared" si="13"/>
        <v>0.45999999999946795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702.32</v>
      </c>
      <c r="D375" s="2">
        <f>'PR-RAS'!E380</f>
        <v>1748.6</v>
      </c>
      <c r="E375" s="2">
        <v>0</v>
      </c>
      <c r="F375" s="2">
        <v>0</v>
      </c>
      <c r="G375" s="3">
        <f t="shared" si="12"/>
        <v>1570.6204799999998</v>
      </c>
      <c r="H375" s="3">
        <f t="shared" si="13"/>
        <v>0.72000000000014097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6855.55</v>
      </c>
      <c r="E377" s="2">
        <v>0</v>
      </c>
      <c r="F377" s="2">
        <v>0</v>
      </c>
      <c r="G377" s="3">
        <f t="shared" si="12"/>
        <v>5155.3735999999999</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408.99</v>
      </c>
      <c r="E381" s="2">
        <v>0</v>
      </c>
      <c r="F381" s="2">
        <v>0</v>
      </c>
      <c r="G381" s="3">
        <f t="shared" si="12"/>
        <v>310.83240000000001</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1685.93</v>
      </c>
      <c r="D388" s="2">
        <f>'PR-RAS'!E393</f>
        <v>1563.15</v>
      </c>
      <c r="E388" s="2">
        <v>0</v>
      </c>
      <c r="F388" s="2">
        <v>0</v>
      </c>
      <c r="G388" s="3">
        <f t="shared" si="12"/>
        <v>1862.3330100000003</v>
      </c>
      <c r="H388" s="3">
        <f t="shared" si="13"/>
        <v>0.22000000000002728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1685.93</v>
      </c>
      <c r="D389" s="2">
        <f>'PR-RAS'!E394</f>
        <v>1563.15</v>
      </c>
      <c r="E389" s="2">
        <v>0</v>
      </c>
      <c r="F389" s="2">
        <v>0</v>
      </c>
      <c r="G389" s="3">
        <f t="shared" si="12"/>
        <v>1867.1452400000003</v>
      </c>
      <c r="H389" s="3">
        <f t="shared" si="13"/>
        <v>0.22000000000002728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2388.25</v>
      </c>
      <c r="D413" s="2">
        <f>'PR-RAS'!E418</f>
        <v>10576.289999999999</v>
      </c>
      <c r="E413" s="2">
        <v>0</v>
      </c>
      <c r="F413" s="2">
        <v>0</v>
      </c>
      <c r="G413" s="3">
        <f t="shared" si="12"/>
        <v>9698.8219599999993</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3633.04</v>
      </c>
      <c r="E414" s="2">
        <v>0</v>
      </c>
      <c r="F414" s="2">
        <v>0</v>
      </c>
      <c r="G414" s="3">
        <f t="shared" si="12"/>
        <v>3000.89104</v>
      </c>
      <c r="H414" s="3">
        <f t="shared" si="13"/>
        <v>3.999999999996362E-2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670945.20000000007</v>
      </c>
      <c r="D417" s="2">
        <f>'PR-RAS'!E422</f>
        <v>727816.87999999989</v>
      </c>
      <c r="E417" s="2">
        <v>0</v>
      </c>
      <c r="F417" s="2">
        <v>0</v>
      </c>
      <c r="G417" s="3">
        <f t="shared" si="12"/>
        <v>884656.8473599999</v>
      </c>
      <c r="H417" s="3">
        <f t="shared" si="13"/>
        <v>0.3200000001816079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669234.75</v>
      </c>
      <c r="D418" s="2">
        <f>'PR-RAS'!E423</f>
        <v>782175.45</v>
      </c>
      <c r="E418" s="2">
        <v>0</v>
      </c>
      <c r="F418" s="2">
        <v>0</v>
      </c>
      <c r="G418" s="3">
        <f t="shared" si="12"/>
        <v>931405.21604999993</v>
      </c>
      <c r="H418" s="3">
        <f t="shared" si="13"/>
        <v>0.69999999995343387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1710.4500000000698</v>
      </c>
      <c r="D419" s="2">
        <f>'PR-RAS'!E424</f>
        <v>0</v>
      </c>
      <c r="E419" s="2">
        <v>0</v>
      </c>
      <c r="F419" s="2">
        <v>0</v>
      </c>
      <c r="G419" s="3">
        <f t="shared" si="12"/>
        <v>714.96810000002915</v>
      </c>
      <c r="H419" s="3">
        <f t="shared" si="13"/>
        <v>0.45000000006984919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54358.570000000065</v>
      </c>
      <c r="E420" s="2">
        <v>0</v>
      </c>
      <c r="F420" s="2">
        <v>0</v>
      </c>
      <c r="G420" s="3">
        <f t="shared" si="12"/>
        <v>45552.481660000056</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1983.76</v>
      </c>
      <c r="D421" s="2">
        <f>'PR-RAS'!E426</f>
        <v>3694.21</v>
      </c>
      <c r="E421" s="2">
        <v>0</v>
      </c>
      <c r="F421" s="2">
        <v>0</v>
      </c>
      <c r="G421" s="3">
        <f t="shared" si="12"/>
        <v>3936.3155999999999</v>
      </c>
      <c r="H421" s="3">
        <f t="shared" si="13"/>
        <v>0.45000000000004547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133.4</v>
      </c>
      <c r="D423" s="2">
        <f>'PR-RAS'!E428</f>
        <v>57207.35</v>
      </c>
      <c r="E423" s="2">
        <v>0</v>
      </c>
      <c r="F423" s="2">
        <v>0</v>
      </c>
      <c r="G423" s="3">
        <f t="shared" si="12"/>
        <v>48339.298199999997</v>
      </c>
      <c r="H423" s="3">
        <f t="shared" si="13"/>
        <v>0.74999999999855049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670945.20000000007</v>
      </c>
      <c r="D637" s="2">
        <f>'PR-RAS'!E643</f>
        <v>727816.87999999989</v>
      </c>
      <c r="E637" s="2">
        <v>0</v>
      </c>
      <c r="F637" s="2">
        <v>0</v>
      </c>
      <c r="G637" s="3">
        <f t="shared" si="14"/>
        <v>1352504.21856</v>
      </c>
      <c r="H637" s="3">
        <f t="shared" si="15"/>
        <v>0.3200000001816079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669234.75</v>
      </c>
      <c r="D638" s="2">
        <f>'PR-RAS'!E644</f>
        <v>782175.45</v>
      </c>
      <c r="E638" s="2">
        <v>0</v>
      </c>
      <c r="F638" s="2">
        <v>0</v>
      </c>
      <c r="G638" s="3">
        <f t="shared" si="14"/>
        <v>1422794.05905</v>
      </c>
      <c r="H638" s="3">
        <f t="shared" si="15"/>
        <v>0.69999999995343387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1710.4500000000698</v>
      </c>
      <c r="D639" s="2">
        <f>'PR-RAS'!E645</f>
        <v>0</v>
      </c>
      <c r="E639" s="2">
        <v>0</v>
      </c>
      <c r="F639" s="2">
        <v>0</v>
      </c>
      <c r="G639" s="3">
        <f t="shared" si="14"/>
        <v>1091.2671000000446</v>
      </c>
      <c r="H639" s="3">
        <f t="shared" si="15"/>
        <v>0.45000000006984919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54358.570000000065</v>
      </c>
      <c r="E640" s="2">
        <v>0</v>
      </c>
      <c r="F640" s="2">
        <v>0</v>
      </c>
      <c r="G640" s="3">
        <f t="shared" si="14"/>
        <v>69470.252460000091</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1983.76</v>
      </c>
      <c r="D641" s="2">
        <f>'PR-RAS'!E647</f>
        <v>3694.21</v>
      </c>
      <c r="E641" s="2">
        <v>0</v>
      </c>
      <c r="F641" s="2">
        <v>0</v>
      </c>
      <c r="G641" s="3">
        <f t="shared" si="14"/>
        <v>5998.1952000000001</v>
      </c>
      <c r="H641" s="3">
        <f t="shared" si="15"/>
        <v>0.45000000000004547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3694.2100000000701</v>
      </c>
      <c r="D643" s="2">
        <f>'PR-RAS'!E649</f>
        <v>0</v>
      </c>
      <c r="E643" s="2">
        <v>0</v>
      </c>
      <c r="F643" s="2">
        <v>0</v>
      </c>
      <c r="G643" s="3">
        <f t="shared" si="14"/>
        <v>2371.682820000045</v>
      </c>
      <c r="H643" s="3">
        <f t="shared" si="15"/>
        <v>0.21000000007006747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50664.360000000066</v>
      </c>
      <c r="E644" s="2">
        <v>0</v>
      </c>
      <c r="F644" s="2">
        <v>0</v>
      </c>
      <c r="G644" s="3">
        <f t="shared" si="14"/>
        <v>65154.366960000087</v>
      </c>
      <c r="H644" s="3">
        <f t="shared" si="15"/>
        <v>0.3600000000660657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47072.04</v>
      </c>
      <c r="D645" s="2">
        <f>'PR-RAS'!E651</f>
        <v>0</v>
      </c>
      <c r="E645" s="2">
        <v>0</v>
      </c>
      <c r="F645" s="2">
        <v>0</v>
      </c>
      <c r="G645" s="3">
        <f t="shared" si="14"/>
        <v>30314.393760000003</v>
      </c>
      <c r="H645" s="3">
        <f t="shared" si="15"/>
        <v>4.0000000000873115E-2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4406.13</v>
      </c>
      <c r="D646" s="2">
        <f>'PR-RAS'!E653</f>
        <v>6430.83</v>
      </c>
      <c r="E646" s="2">
        <v>0</v>
      </c>
      <c r="F646" s="2">
        <v>0</v>
      </c>
      <c r="G646" s="3">
        <f t="shared" si="14"/>
        <v>11137.724550000001</v>
      </c>
      <c r="H646" s="3">
        <f t="shared" si="15"/>
        <v>0.3000000000001819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74344.08</v>
      </c>
      <c r="D647" s="2">
        <f>'PR-RAS'!E654</f>
        <v>87706.46</v>
      </c>
      <c r="E647" s="2">
        <v>0</v>
      </c>
      <c r="F647" s="2">
        <v>0</v>
      </c>
      <c r="G647" s="3">
        <f t="shared" si="14"/>
        <v>161343.022</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72319.38</v>
      </c>
      <c r="D648" s="2">
        <f>'PR-RAS'!E655</f>
        <v>86400.44</v>
      </c>
      <c r="E648" s="2">
        <v>0</v>
      </c>
      <c r="F648" s="2">
        <v>0</v>
      </c>
      <c r="G648" s="3">
        <f t="shared" si="14"/>
        <v>158592.80822000001</v>
      </c>
      <c r="H648" s="3">
        <f t="shared" si="15"/>
        <v>0.82000000000698492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6430.8300000000017</v>
      </c>
      <c r="D649" s="2">
        <f>'PR-RAS'!E656</f>
        <v>7736.8500000000058</v>
      </c>
      <c r="E649" s="2">
        <v>0</v>
      </c>
      <c r="F649" s="2">
        <v>0</v>
      </c>
      <c r="G649" s="3">
        <f t="shared" si="14"/>
        <v>14194.135440000009</v>
      </c>
      <c r="H649" s="3">
        <f t="shared" si="15"/>
        <v>0.319999999992433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586218.43000000005</v>
      </c>
      <c r="D676" s="2">
        <f>'PR-RAS'!E683</f>
        <v>633291.30000000005</v>
      </c>
      <c r="E676" s="2">
        <v>0</v>
      </c>
      <c r="F676" s="2">
        <v>0</v>
      </c>
      <c r="G676" s="3">
        <f t="shared" si="14"/>
        <v>1250640.6952500003</v>
      </c>
      <c r="H676" s="3">
        <f t="shared" si="15"/>
        <v>0.73000000009778887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25843.040000000001</v>
      </c>
      <c r="D677" s="2">
        <f>'PR-RAS'!E684</f>
        <v>29707.59</v>
      </c>
      <c r="E677" s="2">
        <v>0</v>
      </c>
      <c r="F677" s="2">
        <v>0</v>
      </c>
      <c r="G677" s="3">
        <f t="shared" si="14"/>
        <v>57634.556720000008</v>
      </c>
      <c r="H677" s="3">
        <f t="shared" si="15"/>
        <v>0.4500000000007276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1282.0999999999999</v>
      </c>
      <c r="D678" s="2">
        <f>'PR-RAS'!E685</f>
        <v>1056.3599999999999</v>
      </c>
      <c r="E678" s="2">
        <v>0</v>
      </c>
      <c r="F678" s="2">
        <v>0</v>
      </c>
      <c r="G678" s="3">
        <f t="shared" si="14"/>
        <v>2298.2931399999998</v>
      </c>
      <c r="H678" s="3">
        <f t="shared" si="15"/>
        <v>0.45999999999980901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2400</v>
      </c>
      <c r="E679" s="2">
        <v>0</v>
      </c>
      <c r="F679" s="2">
        <v>0</v>
      </c>
      <c r="G679" s="3">
        <f t="shared" si="14"/>
        <v>3254.4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12758.3</v>
      </c>
      <c r="D717" s="2">
        <f>'PR-RAS'!E724</f>
        <v>17814.599999999999</v>
      </c>
      <c r="E717" s="2">
        <v>0</v>
      </c>
      <c r="F717" s="2">
        <v>0</v>
      </c>
      <c r="G717" s="3">
        <f t="shared" si="14"/>
        <v>34645.449999999997</v>
      </c>
      <c r="H717" s="3">
        <f t="shared" si="15"/>
        <v>0.7000000000007276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3183.73</v>
      </c>
      <c r="E725" s="2">
        <v>0</v>
      </c>
      <c r="F725" s="2">
        <v>0</v>
      </c>
      <c r="G725" s="3">
        <f t="shared" si="14"/>
        <v>4610.0410400000001</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21363.19</v>
      </c>
      <c r="D727" s="2">
        <f>'PR-RAS'!E734</f>
        <v>21051.21</v>
      </c>
      <c r="E727" s="2">
        <v>0</v>
      </c>
      <c r="F727" s="2">
        <v>0</v>
      </c>
      <c r="G727" s="3">
        <f t="shared" si="14"/>
        <v>46076.032859999999</v>
      </c>
      <c r="H727" s="3">
        <f t="shared" si="15"/>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1345.7</v>
      </c>
      <c r="D729" s="2">
        <f>'PR-RAS'!E736</f>
        <v>1118.8699999999999</v>
      </c>
      <c r="E729" s="2">
        <v>0</v>
      </c>
      <c r="F729" s="2">
        <v>0</v>
      </c>
      <c r="G729" s="3">
        <f t="shared" si="14"/>
        <v>2608.7443199999998</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566</v>
      </c>
      <c r="D731" s="2">
        <f>'PR-RAS'!E738</f>
        <v>616</v>
      </c>
      <c r="E731" s="2">
        <v>0</v>
      </c>
      <c r="F731" s="2">
        <v>0</v>
      </c>
      <c r="G731" s="3">
        <f t="shared" si="14"/>
        <v>1312.54</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332.96</v>
      </c>
      <c r="D844" s="2">
        <f>'PR-RAS'!E851</f>
        <v>429.07</v>
      </c>
      <c r="E844" s="2">
        <v>0</v>
      </c>
      <c r="F844" s="2">
        <v>0</v>
      </c>
      <c r="G844" s="3">
        <f t="shared" si="34"/>
        <v>1004.0972999999999</v>
      </c>
      <c r="H844" s="3">
        <f t="shared" si="35"/>
        <v>0.11000000000001364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4714.04</v>
      </c>
      <c r="D848" s="2">
        <f>'PR-RAS'!E855</f>
        <v>7552.51</v>
      </c>
      <c r="E848" s="2">
        <v>0</v>
      </c>
      <c r="F848" s="2">
        <v>0</v>
      </c>
      <c r="G848" s="3">
        <f t="shared" si="34"/>
        <v>16786.74382</v>
      </c>
      <c r="H848" s="3">
        <f t="shared" si="35"/>
        <v>0.52999999999974534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1029607.81</v>
      </c>
      <c r="D1011" s="7">
        <f>BILANCA!E6</f>
        <v>1012003.2000000001</v>
      </c>
      <c r="E1011" s="7">
        <v>0</v>
      </c>
      <c r="F1011" s="7">
        <v>0</v>
      </c>
      <c r="G1011" s="8">
        <f t="shared" ref="G1011:G1306" si="38">B1011/1000*C1011+B1011/500*D1011</f>
        <v>3053.6142100000002</v>
      </c>
      <c r="H1011" s="8">
        <f t="shared" si="35"/>
        <v>0.39000000001396984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974316.81</v>
      </c>
      <c r="D1012" s="2">
        <f>BILANCA!E7</f>
        <v>946319.46000000008</v>
      </c>
      <c r="E1012" s="2">
        <v>0</v>
      </c>
      <c r="F1012" s="2">
        <v>0</v>
      </c>
      <c r="G1012" s="3">
        <f t="shared" si="38"/>
        <v>5733.9114600000003</v>
      </c>
      <c r="H1012" s="3">
        <f t="shared" si="35"/>
        <v>0.65000000002328306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974316.81</v>
      </c>
      <c r="D1017" s="2">
        <f>BILANCA!E12</f>
        <v>946319.46000000008</v>
      </c>
      <c r="E1017" s="2">
        <v>0</v>
      </c>
      <c r="F1017" s="2">
        <v>0</v>
      </c>
      <c r="G1017" s="3">
        <f t="shared" si="38"/>
        <v>20068.690110000003</v>
      </c>
      <c r="H1017" s="3">
        <f t="shared" si="35"/>
        <v>0.65000000002328306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925574.23</v>
      </c>
      <c r="D1018" s="2">
        <f>BILANCA!E13</f>
        <v>906212.27</v>
      </c>
      <c r="E1018" s="2">
        <v>0</v>
      </c>
      <c r="F1018" s="2">
        <v>0</v>
      </c>
      <c r="G1018" s="3">
        <f t="shared" si="38"/>
        <v>21903.990160000001</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1548956.71</v>
      </c>
      <c r="D1020" s="2">
        <f>BILANCA!E15</f>
        <v>1548956.71</v>
      </c>
      <c r="E1020" s="2">
        <v>0</v>
      </c>
      <c r="F1020" s="2">
        <v>0</v>
      </c>
      <c r="G1020" s="3">
        <f t="shared" si="38"/>
        <v>46468.701300000001</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623382.48</v>
      </c>
      <c r="D1023" s="2">
        <f>BILANCA!E18</f>
        <v>642744.43999999994</v>
      </c>
      <c r="E1023" s="2">
        <v>0</v>
      </c>
      <c r="F1023" s="2">
        <v>0</v>
      </c>
      <c r="G1023" s="3">
        <f t="shared" si="38"/>
        <v>24815.327679999999</v>
      </c>
      <c r="H1023" s="3">
        <f t="shared" si="35"/>
        <v>0.91999999992549419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22358.899999999994</v>
      </c>
      <c r="D1024" s="2">
        <f>BILANCA!E19</f>
        <v>21503.820000000007</v>
      </c>
      <c r="E1024" s="2">
        <v>0</v>
      </c>
      <c r="F1024" s="2">
        <v>0</v>
      </c>
      <c r="G1024" s="3">
        <f t="shared" si="38"/>
        <v>915.13156000000004</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175207.08</v>
      </c>
      <c r="D1025" s="2">
        <f>BILANCA!E20</f>
        <v>176955.68</v>
      </c>
      <c r="E1025" s="2">
        <v>0</v>
      </c>
      <c r="F1025" s="2">
        <v>0</v>
      </c>
      <c r="G1025" s="3">
        <f t="shared" si="38"/>
        <v>7936.7765999999992</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5894.83</v>
      </c>
      <c r="D1026" s="2">
        <f>BILANCA!E21</f>
        <v>5894.83</v>
      </c>
      <c r="E1026" s="2">
        <v>0</v>
      </c>
      <c r="F1026" s="2">
        <v>0</v>
      </c>
      <c r="G1026" s="3">
        <f t="shared" si="38"/>
        <v>282.95184</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15937.76</v>
      </c>
      <c r="D1027" s="2">
        <f>BILANCA!E22</f>
        <v>22793.31</v>
      </c>
      <c r="E1027" s="2">
        <v>0</v>
      </c>
      <c r="F1027" s="2">
        <v>0</v>
      </c>
      <c r="G1027" s="3">
        <f t="shared" si="38"/>
        <v>1045.9144600000002</v>
      </c>
      <c r="H1027" s="3">
        <f t="shared" si="35"/>
        <v>0.55000000000109139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6284.79</v>
      </c>
      <c r="D1030" s="2">
        <f>BILANCA!E25</f>
        <v>6284.79</v>
      </c>
      <c r="E1030" s="2">
        <v>0</v>
      </c>
      <c r="F1030" s="2">
        <v>0</v>
      </c>
      <c r="G1030" s="3">
        <f t="shared" si="38"/>
        <v>377.0874</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1233.21</v>
      </c>
      <c r="D1031" s="2">
        <f>BILANCA!E26</f>
        <v>1642.2</v>
      </c>
      <c r="E1031" s="2">
        <v>0</v>
      </c>
      <c r="F1031" s="2">
        <v>0</v>
      </c>
      <c r="G1031" s="3">
        <f t="shared" si="38"/>
        <v>94.869810000000001</v>
      </c>
      <c r="H1031" s="3">
        <f t="shared" si="35"/>
        <v>0.41000000000008185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182198.77</v>
      </c>
      <c r="D1033" s="2">
        <f>BILANCA!E28</f>
        <v>192066.99</v>
      </c>
      <c r="E1033" s="2">
        <v>0</v>
      </c>
      <c r="F1033" s="2">
        <v>0</v>
      </c>
      <c r="G1033" s="3">
        <f t="shared" si="38"/>
        <v>13025.653249999999</v>
      </c>
      <c r="H1033" s="3">
        <f t="shared" si="35"/>
        <v>0.2400000000197906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26383.680000000004</v>
      </c>
      <c r="D1040" s="2">
        <f>BILANCA!E35</f>
        <v>18603.37</v>
      </c>
      <c r="E1040" s="2">
        <v>0</v>
      </c>
      <c r="F1040" s="2">
        <v>0</v>
      </c>
      <c r="G1040" s="3">
        <f t="shared" si="38"/>
        <v>1907.7126000000001</v>
      </c>
      <c r="H1040" s="3">
        <f t="shared" si="35"/>
        <v>0.68999999999505235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42700.98</v>
      </c>
      <c r="D1041" s="2">
        <f>BILANCA!E36</f>
        <v>44264.13</v>
      </c>
      <c r="E1041" s="2">
        <v>0</v>
      </c>
      <c r="F1041" s="2">
        <v>0</v>
      </c>
      <c r="G1041" s="3">
        <f t="shared" si="38"/>
        <v>4068.1064399999996</v>
      </c>
      <c r="H1041" s="3">
        <f t="shared" si="35"/>
        <v>0.14999999999417923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16317.3</v>
      </c>
      <c r="D1045" s="2">
        <f>BILANCA!E40</f>
        <v>25660.76</v>
      </c>
      <c r="E1045" s="2">
        <v>0</v>
      </c>
      <c r="F1045" s="2">
        <v>0</v>
      </c>
      <c r="G1045" s="3">
        <f t="shared" si="38"/>
        <v>2367.3587000000002</v>
      </c>
      <c r="H1045" s="3">
        <f t="shared" si="35"/>
        <v>0.54000000000087311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597.25</v>
      </c>
      <c r="D1052" s="2">
        <f>BILANCA!E47</f>
        <v>597.25</v>
      </c>
      <c r="E1052" s="2">
        <v>0</v>
      </c>
      <c r="F1052" s="2">
        <v>0</v>
      </c>
      <c r="G1052" s="3">
        <f t="shared" si="38"/>
        <v>75.253500000000003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597.25</v>
      </c>
      <c r="D1055" s="2">
        <f>BILANCA!E50</f>
        <v>597.25</v>
      </c>
      <c r="E1055" s="2">
        <v>0</v>
      </c>
      <c r="F1055" s="2">
        <v>0</v>
      </c>
      <c r="G1055" s="3">
        <f t="shared" si="38"/>
        <v>80.628749999999997</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22866.97</v>
      </c>
      <c r="D1059" s="2">
        <f>BILANCA!E54</f>
        <v>23322.71</v>
      </c>
      <c r="E1059" s="2">
        <v>0</v>
      </c>
      <c r="F1059" s="2">
        <v>0</v>
      </c>
      <c r="G1059" s="3">
        <f t="shared" si="38"/>
        <v>3406.1071099999999</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22866.97</v>
      </c>
      <c r="D1060" s="2">
        <f>BILANCA!E55</f>
        <v>23322.71</v>
      </c>
      <c r="E1060" s="2">
        <v>0</v>
      </c>
      <c r="F1060" s="2">
        <v>0</v>
      </c>
      <c r="G1060" s="3">
        <f t="shared" si="38"/>
        <v>3475.6195000000002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55291</v>
      </c>
      <c r="D1074" s="2">
        <f>BILANCA!E69</f>
        <v>65683.739999999991</v>
      </c>
      <c r="E1074" s="2">
        <v>0</v>
      </c>
      <c r="F1074" s="2">
        <v>0</v>
      </c>
      <c r="G1074" s="3">
        <f t="shared" si="38"/>
        <v>11946.142719999998</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6430.83</v>
      </c>
      <c r="D1075" s="2">
        <f>BILANCA!E70</f>
        <v>7736.85</v>
      </c>
      <c r="E1075" s="2">
        <v>0</v>
      </c>
      <c r="F1075" s="2">
        <v>0</v>
      </c>
      <c r="G1075" s="3">
        <f t="shared" si="38"/>
        <v>1423.7944500000001</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6430.83</v>
      </c>
      <c r="D1076" s="2">
        <f>BILANCA!E71</f>
        <v>7736.85</v>
      </c>
      <c r="E1076" s="2">
        <v>0</v>
      </c>
      <c r="F1076" s="2">
        <v>0</v>
      </c>
      <c r="G1076" s="3">
        <f t="shared" si="38"/>
        <v>1445.6989800000001</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6430.83</v>
      </c>
      <c r="D1078" s="2">
        <f>BILANCA!E73</f>
        <v>7736.85</v>
      </c>
      <c r="E1078" s="2">
        <v>0</v>
      </c>
      <c r="F1078" s="2">
        <v>0</v>
      </c>
      <c r="G1078" s="3">
        <f t="shared" si="38"/>
        <v>1489.5080400000002</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1654.73</v>
      </c>
      <c r="D1087" s="2">
        <f>BILANCA!E82</f>
        <v>739.54</v>
      </c>
      <c r="E1087" s="2">
        <v>0</v>
      </c>
      <c r="F1087" s="2">
        <v>0</v>
      </c>
      <c r="G1087" s="3">
        <f t="shared" si="38"/>
        <v>241.30336999999997</v>
      </c>
      <c r="H1087" s="3">
        <f t="shared" si="35"/>
        <v>0.73000000000001819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1654.73</v>
      </c>
      <c r="D1092" s="2">
        <f>BILANCA!E87</f>
        <v>739.54</v>
      </c>
      <c r="E1092" s="2">
        <v>0</v>
      </c>
      <c r="F1092" s="2">
        <v>0</v>
      </c>
      <c r="G1092" s="3">
        <f t="shared" si="38"/>
        <v>256.97242</v>
      </c>
      <c r="H1092" s="3">
        <f t="shared" si="35"/>
        <v>0.73000000000001819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133.4</v>
      </c>
      <c r="D1152" s="2">
        <f>BILANCA!E147</f>
        <v>57207.35</v>
      </c>
      <c r="E1152" s="2">
        <v>0</v>
      </c>
      <c r="F1152" s="2">
        <v>0</v>
      </c>
      <c r="G1152" s="3">
        <f t="shared" si="38"/>
        <v>16265.830199999999</v>
      </c>
      <c r="H1152" s="3">
        <f t="shared" si="41"/>
        <v>0.74999999999855049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56961.95</v>
      </c>
      <c r="E1155" s="2">
        <v>0</v>
      </c>
      <c r="F1155" s="2">
        <v>0</v>
      </c>
      <c r="G1155" s="3">
        <f t="shared" si="38"/>
        <v>16518.965499999998</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56961.95</v>
      </c>
      <c r="E1161" s="2">
        <v>0</v>
      </c>
      <c r="F1161" s="2">
        <v>0</v>
      </c>
      <c r="G1161" s="3">
        <f t="shared" si="38"/>
        <v>17202.508899999997</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58.4</v>
      </c>
      <c r="D1165" s="2">
        <f>BILANCA!E160</f>
        <v>120.4</v>
      </c>
      <c r="E1165" s="2">
        <v>0</v>
      </c>
      <c r="F1165" s="2">
        <v>0</v>
      </c>
      <c r="G1165" s="3">
        <f t="shared" si="38"/>
        <v>46.375999999999998</v>
      </c>
      <c r="H1165" s="3">
        <f t="shared" si="41"/>
        <v>0.80000000000000426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v>
      </c>
      <c r="D1166" s="2">
        <f>BILANCA!E161</f>
        <v>125</v>
      </c>
      <c r="E1166" s="2">
        <v>0</v>
      </c>
      <c r="F1166" s="2">
        <v>0</v>
      </c>
      <c r="G1166" s="3">
        <f t="shared" si="38"/>
        <v>50.7</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47072.04</v>
      </c>
      <c r="D1176" s="2">
        <f>BILANCA!E171</f>
        <v>0</v>
      </c>
      <c r="E1176" s="2">
        <v>0</v>
      </c>
      <c r="F1176" s="2">
        <v>0</v>
      </c>
      <c r="G1176" s="3">
        <f t="shared" si="38"/>
        <v>7813.9586400000007</v>
      </c>
      <c r="H1176" s="3">
        <f t="shared" si="41"/>
        <v>4.0000000000873115E-2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47072.04</v>
      </c>
      <c r="D1179" s="2">
        <f>BILANCA!E174</f>
        <v>0</v>
      </c>
      <c r="E1179" s="2">
        <v>0</v>
      </c>
      <c r="F1179" s="2">
        <v>0</v>
      </c>
      <c r="G1179" s="3">
        <f t="shared" si="38"/>
        <v>7955.1747600000008</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1029607.81</v>
      </c>
      <c r="D1180" s="2">
        <f>BILANCA!E176</f>
        <v>1012003.2</v>
      </c>
      <c r="E1180" s="2">
        <v>0</v>
      </c>
      <c r="F1180" s="2">
        <v>0</v>
      </c>
      <c r="G1180" s="3">
        <f t="shared" si="38"/>
        <v>519114.41570000001</v>
      </c>
      <c r="H1180" s="3">
        <f t="shared" si="41"/>
        <v>0.38999999989755452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51463.39</v>
      </c>
      <c r="D1181" s="2">
        <f>BILANCA!E177</f>
        <v>59140.749999999993</v>
      </c>
      <c r="E1181" s="2">
        <v>0</v>
      </c>
      <c r="F1181" s="2">
        <v>0</v>
      </c>
      <c r="G1181" s="3">
        <f t="shared" si="38"/>
        <v>29026.376190000003</v>
      </c>
      <c r="H1181" s="3">
        <f t="shared" si="41"/>
        <v>0.64000000000669388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51463.39</v>
      </c>
      <c r="D1182" s="2">
        <f>BILANCA!E178</f>
        <v>58401.209999999992</v>
      </c>
      <c r="E1182" s="2">
        <v>0</v>
      </c>
      <c r="F1182" s="2">
        <v>0</v>
      </c>
      <c r="G1182" s="3">
        <f t="shared" si="38"/>
        <v>28941.719319999997</v>
      </c>
      <c r="H1182" s="3">
        <f t="shared" si="41"/>
        <v>0.59999999999126885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47702.79</v>
      </c>
      <c r="D1183" s="2">
        <f>BILANCA!E179</f>
        <v>56134.38</v>
      </c>
      <c r="E1183" s="2">
        <v>0</v>
      </c>
      <c r="F1183" s="2">
        <v>0</v>
      </c>
      <c r="G1183" s="3">
        <f t="shared" si="38"/>
        <v>27675.078149999998</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2081.3000000000002</v>
      </c>
      <c r="D1184" s="2">
        <f>BILANCA!E180</f>
        <v>2253.56</v>
      </c>
      <c r="E1184" s="2">
        <v>0</v>
      </c>
      <c r="F1184" s="2">
        <v>0</v>
      </c>
      <c r="G1184" s="3">
        <f t="shared" si="38"/>
        <v>1146.38508</v>
      </c>
      <c r="H1184" s="3">
        <f t="shared" si="41"/>
        <v>0.74000000000023647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11.67</v>
      </c>
      <c r="D1185" s="2">
        <f>BILANCA!E181</f>
        <v>13.27</v>
      </c>
      <c r="E1185" s="2">
        <v>0</v>
      </c>
      <c r="F1185" s="2">
        <v>0</v>
      </c>
      <c r="G1185" s="3">
        <f t="shared" si="38"/>
        <v>6.68675</v>
      </c>
      <c r="H1185" s="3">
        <f t="shared" si="41"/>
        <v>0.59999999999999964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11.67</v>
      </c>
      <c r="D1188" s="2">
        <f>BILANCA!E184</f>
        <v>13.27</v>
      </c>
      <c r="E1188" s="2">
        <v>0</v>
      </c>
      <c r="F1188" s="2">
        <v>0</v>
      </c>
      <c r="G1188" s="3">
        <f t="shared" si="38"/>
        <v>6.8013799999999991</v>
      </c>
      <c r="H1188" s="3">
        <f t="shared" si="41"/>
        <v>0.59999999999999964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1667.63</v>
      </c>
      <c r="D1200" s="2">
        <f>BILANCA!E196</f>
        <v>0</v>
      </c>
      <c r="E1200" s="2">
        <v>0</v>
      </c>
      <c r="F1200" s="2">
        <v>0</v>
      </c>
      <c r="G1200" s="3">
        <f t="shared" si="38"/>
        <v>316.84970000000004</v>
      </c>
      <c r="H1200" s="3">
        <f t="shared" si="41"/>
        <v>0.36999999999989086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739.54</v>
      </c>
      <c r="E1251" s="2">
        <v>0</v>
      </c>
      <c r="F1251" s="2">
        <v>0</v>
      </c>
      <c r="G1251" s="3">
        <f>B1251/1000*C1251+B1251/500*D1251</f>
        <v>356.45827999999995</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978144.42</v>
      </c>
      <c r="D1255" s="2">
        <f>BILANCA!E251</f>
        <v>952862.45</v>
      </c>
      <c r="E1255" s="2">
        <v>0</v>
      </c>
      <c r="F1255" s="2">
        <v>0</v>
      </c>
      <c r="G1255" s="3">
        <f t="shared" si="38"/>
        <v>706547.98339999991</v>
      </c>
      <c r="H1255" s="3">
        <f t="shared" si="41"/>
        <v>0.86999999999534339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974316.81</v>
      </c>
      <c r="D1256" s="2">
        <f>BILANCA!E252</f>
        <v>946319.46</v>
      </c>
      <c r="E1256" s="2">
        <v>0</v>
      </c>
      <c r="F1256" s="2">
        <v>0</v>
      </c>
      <c r="G1256" s="3">
        <f t="shared" si="38"/>
        <v>705271.10957999993</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974316.81</v>
      </c>
      <c r="D1257" s="2">
        <f>BILANCA!E253</f>
        <v>946319.46</v>
      </c>
      <c r="E1257" s="2">
        <v>0</v>
      </c>
      <c r="F1257" s="2">
        <v>0</v>
      </c>
      <c r="G1257" s="3">
        <f t="shared" si="38"/>
        <v>708138.06530999998</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3694.21</v>
      </c>
      <c r="D1259" s="2">
        <f>BILANCA!E255</f>
        <v>-50664.36</v>
      </c>
      <c r="E1259" s="2">
        <v>0</v>
      </c>
      <c r="F1259" s="2">
        <v>0</v>
      </c>
      <c r="G1259" s="3">
        <f t="shared" si="38"/>
        <v>-24310.992989999999</v>
      </c>
      <c r="H1259" s="3">
        <f t="shared" si="41"/>
        <v>0.57000000000061846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4437.84</v>
      </c>
      <c r="D1260" s="2">
        <f>BILANCA!E256</f>
        <v>548.27</v>
      </c>
      <c r="E1260" s="2">
        <v>0</v>
      </c>
      <c r="F1260" s="2">
        <v>0</v>
      </c>
      <c r="G1260" s="3">
        <f t="shared" si="38"/>
        <v>1383.595</v>
      </c>
      <c r="H1260" s="3">
        <f t="shared" si="41"/>
        <v>0.42999999999983629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4437.84</v>
      </c>
      <c r="D1261" s="2">
        <f>BILANCA!E257</f>
        <v>0</v>
      </c>
      <c r="E1261" s="2">
        <v>0</v>
      </c>
      <c r="F1261" s="2">
        <v>0</v>
      </c>
      <c r="G1261" s="3">
        <f t="shared" si="38"/>
        <v>1113.8978400000001</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548.27</v>
      </c>
      <c r="E1263" s="2">
        <v>0</v>
      </c>
      <c r="F1263" s="2">
        <v>0</v>
      </c>
      <c r="G1263" s="3">
        <f t="shared" si="38"/>
        <v>277.42462</v>
      </c>
      <c r="H1263" s="3">
        <f t="shared" si="41"/>
        <v>0.26999999999998181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743.63</v>
      </c>
      <c r="D1264" s="2">
        <f>BILANCA!E260</f>
        <v>51212.63</v>
      </c>
      <c r="E1264" s="2">
        <v>0</v>
      </c>
      <c r="F1264" s="2">
        <v>0</v>
      </c>
      <c r="G1264" s="3">
        <f t="shared" si="38"/>
        <v>26204.89806</v>
      </c>
      <c r="H1264" s="3">
        <f t="shared" si="41"/>
        <v>0.74000000000262389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51212.63</v>
      </c>
      <c r="E1265" s="2">
        <v>0</v>
      </c>
      <c r="F1265" s="2">
        <v>0</v>
      </c>
      <c r="G1265" s="3">
        <f t="shared" si="38"/>
        <v>26118.441299999999</v>
      </c>
      <c r="H1265" s="3">
        <f t="shared" si="41"/>
        <v>0.37000000000261934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743.63</v>
      </c>
      <c r="D1266" s="2">
        <f>BILANCA!E262</f>
        <v>0</v>
      </c>
      <c r="E1266" s="2">
        <v>0</v>
      </c>
      <c r="F1266" s="2">
        <v>0</v>
      </c>
      <c r="G1266" s="3">
        <f t="shared" si="38"/>
        <v>190.36928</v>
      </c>
      <c r="H1266" s="3">
        <f t="shared" si="41"/>
        <v>0.37000000000000455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133.4</v>
      </c>
      <c r="D1278" s="2">
        <f>BILANCA!E274</f>
        <v>57207.35</v>
      </c>
      <c r="E1278" s="2">
        <v>0</v>
      </c>
      <c r="F1278" s="2">
        <v>0</v>
      </c>
      <c r="G1278" s="3">
        <f t="shared" si="38"/>
        <v>30698.890800000001</v>
      </c>
      <c r="H1278" s="3">
        <f t="shared" si="41"/>
        <v>0.74999999999855049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56961.95</v>
      </c>
      <c r="E1281" s="2">
        <v>0</v>
      </c>
      <c r="F1281" s="2">
        <v>0</v>
      </c>
      <c r="G1281" s="3">
        <f t="shared" si="48"/>
        <v>30873.376899999999</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56961.95</v>
      </c>
      <c r="E1287" s="2">
        <v>0</v>
      </c>
      <c r="F1287" s="2">
        <v>0</v>
      </c>
      <c r="G1287" s="3">
        <f t="shared" si="48"/>
        <v>31556.920300000002</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58.4</v>
      </c>
      <c r="D1291" s="2">
        <f>BILANCA!E287</f>
        <v>120.4</v>
      </c>
      <c r="E1291" s="2">
        <v>0</v>
      </c>
      <c r="F1291" s="2">
        <v>0</v>
      </c>
      <c r="G1291" s="3">
        <f t="shared" si="48"/>
        <v>84.075200000000024</v>
      </c>
      <c r="H1291" s="3">
        <f t="shared" si="49"/>
        <v>0.80000000000000426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v>
      </c>
      <c r="D1292" s="2">
        <f>BILANCA!E288</f>
        <v>125</v>
      </c>
      <c r="E1292" s="2">
        <v>0</v>
      </c>
      <c r="F1292" s="2">
        <v>0</v>
      </c>
      <c r="G1292" s="3">
        <f t="shared" si="48"/>
        <v>91.65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103.6</v>
      </c>
      <c r="E1305" s="2">
        <v>0</v>
      </c>
      <c r="F1305" s="2">
        <v>0</v>
      </c>
      <c r="G1305" s="3">
        <f t="shared" si="38"/>
        <v>61.123999999999995</v>
      </c>
      <c r="H1305" s="3">
        <f t="shared" si="41"/>
        <v>0.40000000000000568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133.4</v>
      </c>
      <c r="D1306" s="2">
        <f>BILANCA!E303</f>
        <v>57103.75</v>
      </c>
      <c r="E1306" s="2">
        <v>0</v>
      </c>
      <c r="F1306" s="2">
        <v>0</v>
      </c>
      <c r="G1306" s="3">
        <f t="shared" si="38"/>
        <v>33844.9064</v>
      </c>
      <c r="H1306" s="3">
        <f t="shared" si="41"/>
        <v>0.65000000000000568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1654.73</v>
      </c>
      <c r="D1311" s="2">
        <f>BILANCA!E308</f>
        <v>739.54</v>
      </c>
      <c r="E1311" s="2">
        <v>0</v>
      </c>
      <c r="F1311" s="2">
        <v>0</v>
      </c>
      <c r="G1311" s="3">
        <f t="shared" si="52"/>
        <v>943.27680999999995</v>
      </c>
      <c r="H1311" s="3">
        <f t="shared" si="41"/>
        <v>0.73000000000001819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51463.39</v>
      </c>
      <c r="D1340" s="2">
        <f>BILANCA!E337</f>
        <v>58401.21</v>
      </c>
      <c r="E1340" s="2">
        <v>0</v>
      </c>
      <c r="F1340" s="2">
        <v>0</v>
      </c>
      <c r="G1340" s="3">
        <f t="shared" si="52"/>
        <v>55527.717300000004</v>
      </c>
      <c r="H1340" s="3">
        <f t="shared" si="41"/>
        <v>0.59999999999854481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739.54</v>
      </c>
      <c r="E1383" s="2">
        <v>0</v>
      </c>
      <c r="F1383" s="2">
        <v>0</v>
      </c>
      <c r="G1383" s="3">
        <f t="shared" si="59"/>
        <v>551.69683999999995</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669234.75</v>
      </c>
      <c r="D1510" s="2">
        <f>'RAS-funkcijski'!E114</f>
        <v>782175.45</v>
      </c>
      <c r="E1510" s="2">
        <v>0</v>
      </c>
      <c r="F1510" s="2">
        <v>0</v>
      </c>
      <c r="G1510" s="3">
        <f t="shared" si="52"/>
        <v>245694.4215</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635605.76000000001</v>
      </c>
      <c r="D1511" s="2">
        <f>'RAS-funkcijski'!E115</f>
        <v>743079.24</v>
      </c>
      <c r="E1511" s="2">
        <v>0</v>
      </c>
      <c r="F1511" s="2">
        <v>0</v>
      </c>
      <c r="G1511" s="3">
        <f t="shared" si="52"/>
        <v>235515.83064</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635605.76000000001</v>
      </c>
      <c r="D1513" s="2">
        <f>'RAS-funkcijski'!E117</f>
        <v>743079.24</v>
      </c>
      <c r="E1513" s="2">
        <v>0</v>
      </c>
      <c r="F1513" s="2">
        <v>0</v>
      </c>
      <c r="G1513" s="3">
        <f t="shared" si="52"/>
        <v>239759.35911999998</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33628.99</v>
      </c>
      <c r="D1522" s="2">
        <f>'RAS-funkcijski'!E126</f>
        <v>39096.21</v>
      </c>
      <c r="E1522" s="2">
        <v>0</v>
      </c>
      <c r="F1522" s="2">
        <v>0</v>
      </c>
      <c r="G1522" s="3">
        <f t="shared" si="52"/>
        <v>13642.212019999999</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669234.75</v>
      </c>
      <c r="D1537" s="14">
        <f>'RAS-funkcijski'!E141</f>
        <v>782175.45</v>
      </c>
      <c r="E1537" s="14">
        <v>0</v>
      </c>
      <c r="F1537" s="14">
        <v>0</v>
      </c>
      <c r="G1537" s="15">
        <f t="shared" si="52"/>
        <v>306001.23405000003</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38573.64</v>
      </c>
      <c r="E1538" s="7">
        <v>0</v>
      </c>
      <c r="F1538" s="7">
        <v>0</v>
      </c>
      <c r="G1538" s="8">
        <f t="shared" si="52"/>
        <v>77.147279999999995</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38573.64</v>
      </c>
      <c r="E1539" s="2">
        <v>0</v>
      </c>
      <c r="F1539" s="2">
        <v>0</v>
      </c>
      <c r="G1539" s="3">
        <f t="shared" si="52"/>
        <v>154.29455999999999</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38573.64</v>
      </c>
      <c r="E1540" s="2">
        <v>0</v>
      </c>
      <c r="F1540" s="2">
        <v>0</v>
      </c>
      <c r="G1540" s="3">
        <f t="shared" si="52"/>
        <v>231.44184000000001</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38573.64</v>
      </c>
      <c r="E1542" s="2">
        <v>0</v>
      </c>
      <c r="F1542" s="2">
        <v>0</v>
      </c>
      <c r="G1542" s="3">
        <f t="shared" si="52"/>
        <v>385.7364</v>
      </c>
      <c r="H1542" s="3">
        <f t="shared" si="63"/>
        <v>0.36000000000058208</v>
      </c>
      <c r="I1542" s="11">
        <f t="shared" si="64"/>
        <v>138.86510400022453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51463.39</v>
      </c>
      <c r="D1582" s="7"/>
      <c r="E1582" s="7">
        <v>0</v>
      </c>
      <c r="F1582" s="7">
        <v>0</v>
      </c>
      <c r="G1582" s="8">
        <f t="shared" ref="G1582:G1686" si="70">B1582/1000*C1582</f>
        <v>51.463390000000004</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748677.77999999991</v>
      </c>
      <c r="D1583" s="2">
        <v>0</v>
      </c>
      <c r="E1583" s="2">
        <v>0</v>
      </c>
      <c r="F1583" s="2">
        <v>0</v>
      </c>
      <c r="G1583" s="3">
        <f t="shared" si="70"/>
        <v>1497.3555599999997</v>
      </c>
      <c r="H1583" s="3">
        <f t="shared" si="71"/>
        <v>0.22000000008847564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6500.85</v>
      </c>
      <c r="D1584" s="2">
        <v>0</v>
      </c>
      <c r="E1584" s="2">
        <v>0</v>
      </c>
      <c r="F1584" s="2">
        <v>0</v>
      </c>
      <c r="G1584" s="3">
        <f t="shared" si="70"/>
        <v>19.502550000000003</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731003.34999999986</v>
      </c>
      <c r="D1585" s="2">
        <v>0</v>
      </c>
      <c r="E1585" s="2">
        <v>0</v>
      </c>
      <c r="F1585" s="2">
        <v>0</v>
      </c>
      <c r="G1585" s="3">
        <f t="shared" si="70"/>
        <v>2924.0133999999994</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625000.71</v>
      </c>
      <c r="D1586" s="2">
        <v>0</v>
      </c>
      <c r="E1586" s="2">
        <v>0</v>
      </c>
      <c r="F1586" s="2">
        <v>0</v>
      </c>
      <c r="G1586" s="3">
        <f t="shared" si="70"/>
        <v>3125.0035499999999</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97765.36</v>
      </c>
      <c r="D1587" s="2">
        <v>0</v>
      </c>
      <c r="E1587" s="2">
        <v>0</v>
      </c>
      <c r="F1587" s="2">
        <v>0</v>
      </c>
      <c r="G1587" s="3">
        <f t="shared" si="70"/>
        <v>586.59216000000004</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104.94</v>
      </c>
      <c r="D1588" s="2">
        <v>0</v>
      </c>
      <c r="E1588" s="2">
        <v>0</v>
      </c>
      <c r="F1588" s="2">
        <v>0</v>
      </c>
      <c r="G1588" s="3">
        <f t="shared" si="70"/>
        <v>0.73458000000000001</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7938.84</v>
      </c>
      <c r="D1591" s="2">
        <v>0</v>
      </c>
      <c r="E1591" s="2">
        <v>0</v>
      </c>
      <c r="F1591" s="2">
        <v>0</v>
      </c>
      <c r="G1591" s="3">
        <f t="shared" si="70"/>
        <v>79.388400000000004</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193.5</v>
      </c>
      <c r="D1592" s="2">
        <v>0</v>
      </c>
      <c r="E1592" s="2">
        <v>0</v>
      </c>
      <c r="F1592" s="2">
        <v>0</v>
      </c>
      <c r="G1592" s="3">
        <f t="shared" si="70"/>
        <v>2.1284999999999998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10576.29</v>
      </c>
      <c r="D1594" s="2">
        <v>0</v>
      </c>
      <c r="E1594" s="2">
        <v>0</v>
      </c>
      <c r="F1594" s="2">
        <v>0</v>
      </c>
      <c r="G1594" s="3">
        <f t="shared" si="70"/>
        <v>137.49177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597.29</v>
      </c>
      <c r="D1601" s="2">
        <v>0</v>
      </c>
      <c r="E1601" s="2">
        <v>0</v>
      </c>
      <c r="F1601" s="2">
        <v>0</v>
      </c>
      <c r="G1601" s="3">
        <f>B1601/1000*C1601</f>
        <v>11.9458</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741000.41999999993</v>
      </c>
      <c r="D1602" s="2">
        <v>0</v>
      </c>
      <c r="E1602" s="2">
        <v>0</v>
      </c>
      <c r="F1602" s="2">
        <v>0</v>
      </c>
      <c r="G1602" s="3">
        <f t="shared" si="70"/>
        <v>15561.008819999999</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7416.04</v>
      </c>
      <c r="D1603" s="2">
        <v>0</v>
      </c>
      <c r="E1603" s="2">
        <v>0</v>
      </c>
      <c r="F1603" s="2">
        <v>0</v>
      </c>
      <c r="G1603" s="3">
        <f t="shared" si="70"/>
        <v>163.15287999999998</v>
      </c>
      <c r="H1603" s="3">
        <f t="shared" si="71"/>
        <v>3.999999999996362E-2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722397.89999999991</v>
      </c>
      <c r="D1604" s="2">
        <v>0</v>
      </c>
      <c r="E1604" s="2">
        <v>0</v>
      </c>
      <c r="F1604" s="2">
        <v>0</v>
      </c>
      <c r="G1604" s="3">
        <f t="shared" si="70"/>
        <v>16615.151699999999</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616569.12</v>
      </c>
      <c r="D1605" s="2">
        <v>0</v>
      </c>
      <c r="E1605" s="2">
        <v>0</v>
      </c>
      <c r="F1605" s="2">
        <v>0</v>
      </c>
      <c r="G1605" s="3">
        <f t="shared" si="70"/>
        <v>14797.658880000001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97593.1</v>
      </c>
      <c r="D1606" s="2">
        <v>0</v>
      </c>
      <c r="E1606" s="2">
        <v>0</v>
      </c>
      <c r="F1606" s="2">
        <v>0</v>
      </c>
      <c r="G1606" s="3">
        <f t="shared" si="70"/>
        <v>2439.8275000000003</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103.34</v>
      </c>
      <c r="D1607" s="2">
        <v>0</v>
      </c>
      <c r="E1607" s="2">
        <v>0</v>
      </c>
      <c r="F1607" s="2">
        <v>0</v>
      </c>
      <c r="G1607" s="3">
        <f t="shared" si="70"/>
        <v>2.6868400000000001</v>
      </c>
      <c r="H1607" s="3">
        <f t="shared" si="71"/>
        <v>0.34000000000000341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7938.84</v>
      </c>
      <c r="D1610" s="2">
        <v>0</v>
      </c>
      <c r="E1610" s="2">
        <v>0</v>
      </c>
      <c r="F1610" s="2">
        <v>0</v>
      </c>
      <c r="G1610" s="3">
        <f t="shared" si="70"/>
        <v>230.22636000000003</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193.5</v>
      </c>
      <c r="D1611" s="2">
        <v>0</v>
      </c>
      <c r="E1611" s="2">
        <v>0</v>
      </c>
      <c r="F1611" s="2">
        <v>0</v>
      </c>
      <c r="G1611" s="3">
        <f t="shared" si="70"/>
        <v>5.8049999999999997</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10576.29</v>
      </c>
      <c r="D1613" s="2">
        <v>0</v>
      </c>
      <c r="E1613" s="2">
        <v>0</v>
      </c>
      <c r="F1613" s="2">
        <v>0</v>
      </c>
      <c r="G1613" s="3">
        <f t="shared" si="70"/>
        <v>338.44128000000006</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610.19000000000005</v>
      </c>
      <c r="D1620" s="2">
        <v>0</v>
      </c>
      <c r="E1620" s="2">
        <v>0</v>
      </c>
      <c r="F1620" s="2">
        <v>0</v>
      </c>
      <c r="G1620" s="3">
        <f>B1620/1000*C1620</f>
        <v>23.797410000000003</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59140.75</v>
      </c>
      <c r="D1621" s="2">
        <v>0</v>
      </c>
      <c r="E1621" s="2">
        <v>0</v>
      </c>
      <c r="F1621" s="2">
        <v>0</v>
      </c>
      <c r="G1621" s="3">
        <f t="shared" si="70"/>
        <v>2365.63</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59140.75</v>
      </c>
      <c r="D1681" s="2">
        <v>0</v>
      </c>
      <c r="E1681" s="2">
        <v>0</v>
      </c>
      <c r="F1681" s="2">
        <v>0</v>
      </c>
      <c r="G1681" s="3">
        <f t="shared" si="70"/>
        <v>5914.0750000000007</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739.54</v>
      </c>
      <c r="D1682" s="2">
        <v>0</v>
      </c>
      <c r="E1682" s="2">
        <v>0</v>
      </c>
      <c r="F1682" s="2">
        <v>0</v>
      </c>
      <c r="G1682" s="3">
        <f t="shared" si="70"/>
        <v>74.693539999999999</v>
      </c>
      <c r="H1682" s="3">
        <f t="shared" si="71"/>
        <v>0.46000000000003638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58401.21</v>
      </c>
      <c r="D1683" s="2">
        <v>0</v>
      </c>
      <c r="E1683" s="2">
        <v>0</v>
      </c>
      <c r="F1683" s="2">
        <v>0</v>
      </c>
      <c r="G1683" s="3">
        <f t="shared" si="70"/>
        <v>5956.9234199999992</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10444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670945.20000000007</v>
      </c>
      <c r="I17" s="275">
        <f>'PR-RAS'!E6</f>
        <v>727816.87999999989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666846.5</v>
      </c>
      <c r="I18" s="275">
        <f>'PR-RAS'!E152</f>
        <v>771599.15999999992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3694.2100000000701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50664.360000000066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974316.81</v>
      </c>
      <c r="I22" s="275">
        <f>BILANCA!E7</f>
        <v>946319.46000000008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55291</v>
      </c>
      <c r="I23" s="275">
        <f>BILANCA!E69</f>
        <v>65683.739999999991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51463.39</v>
      </c>
      <c r="I24" s="275">
        <f>BILANCA!E177</f>
        <v>59140.749999999993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978144.42</v>
      </c>
      <c r="I25" s="275">
        <f>BILANCA!E251</f>
        <v>952862.45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669234.75</v>
      </c>
      <c r="I30" s="275">
        <f>'RAS-funkcijski'!E114</f>
        <v>782175.45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669234.75</v>
      </c>
      <c r="I31" s="275">
        <f>'RAS-funkcijski'!E141</f>
        <v>782175.45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38573.64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51463.39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59140.75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59140.75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670945.20000000007</v>
      </c>
      <c r="E6" s="60">
        <f>E7+E43+E49+E82+E106+E125+E134+E140</f>
        <v>727816.87999999989</v>
      </c>
      <c r="F6" s="45">
        <f t="shared" ref="F6:F132" si="0">IF(D6&lt;&gt;0,IF(E6/D6&gt;=100,"&gt;&gt;100",E6/D6*100),"-")</f>
        <v>108.47635246514913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613343.56999999995</v>
      </c>
      <c r="E49" s="60">
        <f>E50+E53+E58+E61+E64+E68+E71+E74+E77</f>
        <v>666455.25</v>
      </c>
      <c r="F49" s="45">
        <f t="shared" si="0"/>
        <v>108.65936851673526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613343.56999999995</v>
      </c>
      <c r="E68" s="60">
        <f t="shared" si="11"/>
        <v>666455.25</v>
      </c>
      <c r="F68" s="45">
        <f t="shared" si="0"/>
        <v>108.65936851673526</v>
      </c>
    </row>
    <row r="69" spans="1:6" ht="12.75" customHeight="1" x14ac:dyDescent="0.2">
      <c r="A69" s="63" t="s">
        <v>141</v>
      </c>
      <c r="B69" s="64" t="s">
        <v>142</v>
      </c>
      <c r="C69" s="247" t="s">
        <v>141</v>
      </c>
      <c r="D69" s="194">
        <v>612061.47</v>
      </c>
      <c r="E69" s="194">
        <v>662998.89</v>
      </c>
      <c r="F69" s="45">
        <f t="shared" si="0"/>
        <v>108.32227194435227</v>
      </c>
    </row>
    <row r="70" spans="1:6" ht="24" x14ac:dyDescent="0.2">
      <c r="A70" s="63" t="s">
        <v>143</v>
      </c>
      <c r="B70" s="64" t="s">
        <v>144</v>
      </c>
      <c r="C70" s="247" t="s">
        <v>143</v>
      </c>
      <c r="D70" s="194">
        <v>1282.0999999999999</v>
      </c>
      <c r="E70" s="194">
        <v>3456.36</v>
      </c>
      <c r="F70" s="45">
        <f t="shared" si="0"/>
        <v>269.585835738242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3.05</v>
      </c>
      <c r="E82" s="60">
        <f t="shared" si="15"/>
        <v>3.7</v>
      </c>
      <c r="F82" s="45">
        <f t="shared" si="0"/>
        <v>121.31147540983609</v>
      </c>
    </row>
    <row r="83" spans="1:6" ht="12.75" customHeight="1" x14ac:dyDescent="0.2">
      <c r="A83" s="63">
        <v>641</v>
      </c>
      <c r="B83" s="64" t="s">
        <v>169</v>
      </c>
      <c r="C83" s="247" t="s">
        <v>170</v>
      </c>
      <c r="D83" s="60">
        <f t="shared" ref="D83:E83" si="16">SUM(D84:D90)</f>
        <v>3.05</v>
      </c>
      <c r="E83" s="60">
        <f t="shared" si="16"/>
        <v>3.7</v>
      </c>
      <c r="F83" s="45">
        <f t="shared" si="0"/>
        <v>121.31147540983609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3.05</v>
      </c>
      <c r="E85" s="194">
        <v>3.7</v>
      </c>
      <c r="F85" s="45">
        <f t="shared" si="0"/>
        <v>121.31147540983609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12758.3</v>
      </c>
      <c r="E106" s="60">
        <f>E107+E112+E120+E124</f>
        <v>17814.599999999999</v>
      </c>
      <c r="F106" s="45">
        <f t="shared" si="0"/>
        <v>139.63145560145159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12758.3</v>
      </c>
      <c r="E112" s="60">
        <f t="shared" si="20"/>
        <v>17814.599999999999</v>
      </c>
      <c r="F112" s="45">
        <f t="shared" si="0"/>
        <v>139.63145560145159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12758.3</v>
      </c>
      <c r="E117" s="194">
        <v>17814.599999999999</v>
      </c>
      <c r="F117" s="45">
        <f t="shared" si="0"/>
        <v>139.63145560145159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2889.4</v>
      </c>
      <c r="E125" s="60">
        <f t="shared" si="22"/>
        <v>3303.2</v>
      </c>
      <c r="F125" s="45">
        <f t="shared" si="0"/>
        <v>114.32131238319374</v>
      </c>
    </row>
    <row r="126" spans="1:6" ht="12.75" customHeight="1" x14ac:dyDescent="0.2">
      <c r="A126" s="63">
        <v>661</v>
      </c>
      <c r="B126" s="65" t="s">
        <v>255</v>
      </c>
      <c r="C126" s="247" t="s">
        <v>256</v>
      </c>
      <c r="D126" s="60">
        <f t="shared" ref="D126:E126" si="23">SUM(D127:D128)</f>
        <v>2889.4</v>
      </c>
      <c r="E126" s="60">
        <f t="shared" si="23"/>
        <v>3303.2</v>
      </c>
      <c r="F126" s="45">
        <f t="shared" si="0"/>
        <v>114.32131238319374</v>
      </c>
    </row>
    <row r="127" spans="1:6" ht="12.75" customHeight="1" x14ac:dyDescent="0.2">
      <c r="A127" s="63">
        <v>6614</v>
      </c>
      <c r="B127" s="65" t="s">
        <v>257</v>
      </c>
      <c r="C127" s="247" t="s">
        <v>258</v>
      </c>
      <c r="D127" s="194">
        <v>820</v>
      </c>
      <c r="E127" s="194">
        <v>1290</v>
      </c>
      <c r="F127" s="45">
        <f t="shared" si="0"/>
        <v>157.3170731707317</v>
      </c>
    </row>
    <row r="128" spans="1:6" ht="12.75" customHeight="1" x14ac:dyDescent="0.2">
      <c r="A128" s="63">
        <v>6615</v>
      </c>
      <c r="B128" s="65" t="s">
        <v>259</v>
      </c>
      <c r="C128" s="247" t="s">
        <v>260</v>
      </c>
      <c r="D128" s="194">
        <v>2069.4</v>
      </c>
      <c r="E128" s="194">
        <v>2013.2</v>
      </c>
      <c r="F128" s="45">
        <f t="shared" si="0"/>
        <v>97.284236976901511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41950.879999999997</v>
      </c>
      <c r="E134" s="60">
        <f t="shared" si="25"/>
        <v>40240.130000000005</v>
      </c>
      <c r="F134" s="45">
        <f t="shared" ref="F134:F229" si="26">IF(D134&lt;&gt;0,IF(E134/D134&gt;=100,"&gt;&gt;100",E134/D134*100),"-")</f>
        <v>95.922016415388683</v>
      </c>
    </row>
    <row r="135" spans="1:6" ht="24" x14ac:dyDescent="0.2">
      <c r="A135" s="63">
        <v>671</v>
      </c>
      <c r="B135" s="182" t="s">
        <v>273</v>
      </c>
      <c r="C135" s="247" t="s">
        <v>274</v>
      </c>
      <c r="D135" s="60">
        <f t="shared" ref="D135:E135" si="27">SUM(D136:D138)</f>
        <v>41950.879999999997</v>
      </c>
      <c r="E135" s="60">
        <f t="shared" si="27"/>
        <v>40240.130000000005</v>
      </c>
      <c r="F135" s="45">
        <f t="shared" si="26"/>
        <v>95.922016415388683</v>
      </c>
    </row>
    <row r="136" spans="1:6" ht="12.75" customHeight="1" x14ac:dyDescent="0.2">
      <c r="A136" s="63">
        <v>6711</v>
      </c>
      <c r="B136" s="65" t="s">
        <v>275</v>
      </c>
      <c r="C136" s="247" t="s">
        <v>276</v>
      </c>
      <c r="D136" s="194">
        <v>41588.36</v>
      </c>
      <c r="E136" s="194">
        <v>36204.97</v>
      </c>
      <c r="F136" s="45">
        <f t="shared" si="26"/>
        <v>87.055536693440189</v>
      </c>
    </row>
    <row r="137" spans="1:6" ht="24" x14ac:dyDescent="0.2">
      <c r="A137" s="63">
        <v>6712</v>
      </c>
      <c r="B137" s="182" t="s">
        <v>277</v>
      </c>
      <c r="C137" s="247" t="s">
        <v>278</v>
      </c>
      <c r="D137" s="194">
        <v>362.52</v>
      </c>
      <c r="E137" s="194">
        <v>4035.16</v>
      </c>
      <c r="F137" s="45">
        <f t="shared" si="26"/>
        <v>1113.0861745558866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666846.5</v>
      </c>
      <c r="E152" s="60">
        <f>E153+E164+E202+E221+E230+E262+E273</f>
        <v>771599.15999999992</v>
      </c>
      <c r="F152" s="45">
        <f t="shared" si="26"/>
        <v>115.70866158853647</v>
      </c>
    </row>
    <row r="153" spans="1:6" ht="12.75" customHeight="1" x14ac:dyDescent="0.2">
      <c r="A153" s="63">
        <v>31</v>
      </c>
      <c r="B153" s="64" t="s">
        <v>308</v>
      </c>
      <c r="C153" s="247" t="s">
        <v>3</v>
      </c>
      <c r="D153" s="60">
        <f t="shared" ref="D153:E153" si="30">D154+D159+D160</f>
        <v>561873.99</v>
      </c>
      <c r="E153" s="60">
        <f t="shared" si="30"/>
        <v>664013.77</v>
      </c>
      <c r="F153" s="45">
        <f t="shared" si="26"/>
        <v>118.17841398922914</v>
      </c>
    </row>
    <row r="154" spans="1:6" ht="12.75" customHeight="1" x14ac:dyDescent="0.2">
      <c r="A154" s="63">
        <v>311</v>
      </c>
      <c r="B154" s="64" t="s">
        <v>309</v>
      </c>
      <c r="C154" s="247" t="s">
        <v>310</v>
      </c>
      <c r="D154" s="60">
        <f t="shared" ref="D154:E154" si="31">SUM(D155:D158)</f>
        <v>467377.42</v>
      </c>
      <c r="E154" s="60">
        <f t="shared" si="31"/>
        <v>553218.51</v>
      </c>
      <c r="F154" s="45">
        <f t="shared" si="26"/>
        <v>118.36654624863992</v>
      </c>
    </row>
    <row r="155" spans="1:6" ht="12.75" customHeight="1" x14ac:dyDescent="0.2">
      <c r="A155" s="63">
        <v>3111</v>
      </c>
      <c r="B155" s="64" t="s">
        <v>311</v>
      </c>
      <c r="C155" s="247" t="s">
        <v>312</v>
      </c>
      <c r="D155" s="194">
        <v>458180.25</v>
      </c>
      <c r="E155" s="194">
        <v>537846.63</v>
      </c>
      <c r="F155" s="45">
        <f t="shared" si="26"/>
        <v>117.38756308243316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9197.17</v>
      </c>
      <c r="E157" s="194">
        <v>15202.61</v>
      </c>
      <c r="F157" s="45">
        <f t="shared" si="26"/>
        <v>165.29660754340739</v>
      </c>
    </row>
    <row r="158" spans="1:6" ht="12.75" customHeight="1" x14ac:dyDescent="0.2">
      <c r="A158" s="63">
        <v>3114</v>
      </c>
      <c r="B158" s="65" t="s">
        <v>317</v>
      </c>
      <c r="C158" s="247" t="s">
        <v>318</v>
      </c>
      <c r="D158" s="194">
        <v>0</v>
      </c>
      <c r="E158" s="194">
        <v>169.27</v>
      </c>
      <c r="F158" s="45" t="str">
        <f t="shared" si="26"/>
        <v>-</v>
      </c>
    </row>
    <row r="159" spans="1:6" ht="12.75" customHeight="1" x14ac:dyDescent="0.2">
      <c r="A159" s="63">
        <v>312</v>
      </c>
      <c r="B159" s="65" t="s">
        <v>319</v>
      </c>
      <c r="C159" s="247" t="s">
        <v>320</v>
      </c>
      <c r="D159" s="194">
        <v>20849.43</v>
      </c>
      <c r="E159" s="194">
        <v>23880.75</v>
      </c>
      <c r="F159" s="45">
        <f t="shared" si="26"/>
        <v>114.53910250783834</v>
      </c>
    </row>
    <row r="160" spans="1:6" ht="12.75" customHeight="1" x14ac:dyDescent="0.2">
      <c r="A160" s="63">
        <v>313</v>
      </c>
      <c r="B160" s="65" t="s">
        <v>321</v>
      </c>
      <c r="C160" s="247" t="s">
        <v>322</v>
      </c>
      <c r="D160" s="60">
        <f t="shared" ref="D160:E160" si="32">SUM(D161:D163)</f>
        <v>73647.14</v>
      </c>
      <c r="E160" s="60">
        <f t="shared" si="32"/>
        <v>86914.51</v>
      </c>
      <c r="F160" s="45">
        <f t="shared" si="26"/>
        <v>118.0147796642205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73647.14</v>
      </c>
      <c r="E162" s="194">
        <v>86914.51</v>
      </c>
      <c r="F162" s="45">
        <f t="shared" si="26"/>
        <v>118.0147796642205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99692.290000000008</v>
      </c>
      <c r="E164" s="60">
        <f>E165+E170+E178+E188+E189+E194</f>
        <v>99305.37000000001</v>
      </c>
      <c r="F164" s="45">
        <f t="shared" si="26"/>
        <v>99.611885733590839</v>
      </c>
    </row>
    <row r="165" spans="1:6" ht="12.75" customHeight="1" x14ac:dyDescent="0.2">
      <c r="A165" s="63">
        <v>321</v>
      </c>
      <c r="B165" s="64" t="s">
        <v>331</v>
      </c>
      <c r="C165" s="247" t="s">
        <v>332</v>
      </c>
      <c r="D165" s="60">
        <f t="shared" ref="D165:E165" si="33">SUM(D166:D169)</f>
        <v>25329.5</v>
      </c>
      <c r="E165" s="60">
        <f t="shared" si="33"/>
        <v>25162.75</v>
      </c>
      <c r="F165" s="45">
        <f t="shared" si="26"/>
        <v>99.341676701079777</v>
      </c>
    </row>
    <row r="166" spans="1:6" ht="12.75" customHeight="1" x14ac:dyDescent="0.2">
      <c r="A166" s="63">
        <v>3211</v>
      </c>
      <c r="B166" s="64" t="s">
        <v>333</v>
      </c>
      <c r="C166" s="247" t="s">
        <v>334</v>
      </c>
      <c r="D166" s="194">
        <v>2468.1999999999998</v>
      </c>
      <c r="E166" s="194">
        <v>3443.54</v>
      </c>
      <c r="F166" s="45">
        <f t="shared" si="26"/>
        <v>139.51624665748318</v>
      </c>
    </row>
    <row r="167" spans="1:6" ht="12.75" customHeight="1" x14ac:dyDescent="0.2">
      <c r="A167" s="63">
        <v>3212</v>
      </c>
      <c r="B167" s="64" t="s">
        <v>335</v>
      </c>
      <c r="C167" s="247" t="s">
        <v>336</v>
      </c>
      <c r="D167" s="194">
        <v>21363.19</v>
      </c>
      <c r="E167" s="194">
        <v>21051.21</v>
      </c>
      <c r="F167" s="45">
        <f t="shared" si="26"/>
        <v>98.539637572853124</v>
      </c>
    </row>
    <row r="168" spans="1:6" ht="12.75" customHeight="1" x14ac:dyDescent="0.2">
      <c r="A168" s="63">
        <v>3213</v>
      </c>
      <c r="B168" s="64" t="s">
        <v>337</v>
      </c>
      <c r="C168" s="247" t="s">
        <v>338</v>
      </c>
      <c r="D168" s="194">
        <v>1162.1099999999999</v>
      </c>
      <c r="E168" s="194">
        <v>475</v>
      </c>
      <c r="F168" s="45">
        <f t="shared" si="26"/>
        <v>40.873927597215413</v>
      </c>
    </row>
    <row r="169" spans="1:6" ht="12.75" customHeight="1" x14ac:dyDescent="0.2">
      <c r="A169" s="63">
        <v>3214</v>
      </c>
      <c r="B169" s="64" t="s">
        <v>339</v>
      </c>
      <c r="C169" s="247" t="s">
        <v>340</v>
      </c>
      <c r="D169" s="194">
        <v>336</v>
      </c>
      <c r="E169" s="194">
        <v>193</v>
      </c>
      <c r="F169" s="45">
        <f t="shared" si="26"/>
        <v>57.44047619047619</v>
      </c>
    </row>
    <row r="170" spans="1:6" ht="12.75" customHeight="1" x14ac:dyDescent="0.2">
      <c r="A170" s="63">
        <v>322</v>
      </c>
      <c r="B170" s="64" t="s">
        <v>341</v>
      </c>
      <c r="C170" s="247" t="s">
        <v>342</v>
      </c>
      <c r="D170" s="60">
        <f t="shared" ref="D170:E170" si="34">SUM(D171:D177)</f>
        <v>42883.619999999995</v>
      </c>
      <c r="E170" s="60">
        <f t="shared" si="34"/>
        <v>41718.160000000003</v>
      </c>
      <c r="F170" s="45">
        <f t="shared" si="26"/>
        <v>97.282272345478319</v>
      </c>
    </row>
    <row r="171" spans="1:6" ht="12.75" customHeight="1" x14ac:dyDescent="0.2">
      <c r="A171" s="63">
        <v>3221</v>
      </c>
      <c r="B171" s="64" t="s">
        <v>343</v>
      </c>
      <c r="C171" s="247" t="s">
        <v>344</v>
      </c>
      <c r="D171" s="194">
        <v>4410.37</v>
      </c>
      <c r="E171" s="194">
        <v>5064.47</v>
      </c>
      <c r="F171" s="45">
        <f t="shared" si="26"/>
        <v>114.8309552259788</v>
      </c>
    </row>
    <row r="172" spans="1:6" ht="12.75" customHeight="1" x14ac:dyDescent="0.2">
      <c r="A172" s="63">
        <v>3222</v>
      </c>
      <c r="B172" s="64" t="s">
        <v>345</v>
      </c>
      <c r="C172" s="247" t="s">
        <v>346</v>
      </c>
      <c r="D172" s="194">
        <v>20519.7</v>
      </c>
      <c r="E172" s="194">
        <v>21477.34</v>
      </c>
      <c r="F172" s="45">
        <f t="shared" si="26"/>
        <v>104.6669298284088</v>
      </c>
    </row>
    <row r="173" spans="1:6" ht="12.75" customHeight="1" x14ac:dyDescent="0.2">
      <c r="A173" s="63">
        <v>3223</v>
      </c>
      <c r="B173" s="65" t="s">
        <v>347</v>
      </c>
      <c r="C173" s="247" t="s">
        <v>348</v>
      </c>
      <c r="D173" s="194">
        <v>14891.88</v>
      </c>
      <c r="E173" s="194">
        <v>12471.07</v>
      </c>
      <c r="F173" s="45">
        <f t="shared" si="26"/>
        <v>83.744094096917252</v>
      </c>
    </row>
    <row r="174" spans="1:6" ht="12.75" customHeight="1" x14ac:dyDescent="0.2">
      <c r="A174" s="63">
        <v>3224</v>
      </c>
      <c r="B174" s="65" t="s">
        <v>349</v>
      </c>
      <c r="C174" s="247" t="s">
        <v>350</v>
      </c>
      <c r="D174" s="194">
        <v>3029.53</v>
      </c>
      <c r="E174" s="194">
        <v>2249.54</v>
      </c>
      <c r="F174" s="45">
        <f t="shared" si="26"/>
        <v>74.25376213472056</v>
      </c>
    </row>
    <row r="175" spans="1:6" ht="12.75" customHeight="1" x14ac:dyDescent="0.2">
      <c r="A175" s="63">
        <v>3225</v>
      </c>
      <c r="B175" s="65" t="s">
        <v>351</v>
      </c>
      <c r="C175" s="247" t="s">
        <v>352</v>
      </c>
      <c r="D175" s="194">
        <v>32.14</v>
      </c>
      <c r="E175" s="194">
        <v>455.74</v>
      </c>
      <c r="F175" s="45">
        <f t="shared" si="26"/>
        <v>1417.9838207840698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31001.820000000003</v>
      </c>
      <c r="E178" s="60">
        <f t="shared" si="35"/>
        <v>32047.08</v>
      </c>
      <c r="F178" s="45">
        <f t="shared" si="26"/>
        <v>103.37160850556515</v>
      </c>
    </row>
    <row r="179" spans="1:6" ht="12.75" customHeight="1" x14ac:dyDescent="0.2">
      <c r="A179" s="63">
        <v>3231</v>
      </c>
      <c r="B179" s="65" t="s">
        <v>359</v>
      </c>
      <c r="C179" s="247" t="s">
        <v>360</v>
      </c>
      <c r="D179" s="194">
        <v>4698.18</v>
      </c>
      <c r="E179" s="194">
        <v>5007.17</v>
      </c>
      <c r="F179" s="45">
        <f t="shared" si="26"/>
        <v>106.57680208080575</v>
      </c>
    </row>
    <row r="180" spans="1:6" ht="12.75" customHeight="1" x14ac:dyDescent="0.2">
      <c r="A180" s="63">
        <v>3232</v>
      </c>
      <c r="B180" s="65" t="s">
        <v>361</v>
      </c>
      <c r="C180" s="247" t="s">
        <v>362</v>
      </c>
      <c r="D180" s="194">
        <v>6243.18</v>
      </c>
      <c r="E180" s="194">
        <v>3452.77</v>
      </c>
      <c r="F180" s="45">
        <f t="shared" si="26"/>
        <v>55.304668454217243</v>
      </c>
    </row>
    <row r="181" spans="1:6" ht="12.75" customHeight="1" x14ac:dyDescent="0.2">
      <c r="A181" s="63">
        <v>3233</v>
      </c>
      <c r="B181" s="65" t="s">
        <v>363</v>
      </c>
      <c r="C181" s="247" t="s">
        <v>364</v>
      </c>
      <c r="D181" s="194">
        <v>740</v>
      </c>
      <c r="E181" s="194">
        <v>50</v>
      </c>
      <c r="F181" s="45">
        <f t="shared" si="26"/>
        <v>6.756756756756757</v>
      </c>
    </row>
    <row r="182" spans="1:6" ht="12.75" customHeight="1" x14ac:dyDescent="0.2">
      <c r="A182" s="63">
        <v>3234</v>
      </c>
      <c r="B182" s="65" t="s">
        <v>365</v>
      </c>
      <c r="C182" s="247" t="s">
        <v>366</v>
      </c>
      <c r="D182" s="194">
        <v>3012.43</v>
      </c>
      <c r="E182" s="194">
        <v>3006.34</v>
      </c>
      <c r="F182" s="45">
        <f t="shared" si="26"/>
        <v>99.79783762610252</v>
      </c>
    </row>
    <row r="183" spans="1:6" ht="12.75" customHeight="1" x14ac:dyDescent="0.2">
      <c r="A183" s="63">
        <v>3235</v>
      </c>
      <c r="B183" s="64" t="s">
        <v>367</v>
      </c>
      <c r="C183" s="247" t="s">
        <v>368</v>
      </c>
      <c r="D183" s="194">
        <v>105</v>
      </c>
      <c r="E183" s="194">
        <v>105</v>
      </c>
      <c r="F183" s="45">
        <f t="shared" si="26"/>
        <v>100</v>
      </c>
    </row>
    <row r="184" spans="1:6" ht="12.75" customHeight="1" x14ac:dyDescent="0.2">
      <c r="A184" s="63">
        <v>3236</v>
      </c>
      <c r="B184" s="64" t="s">
        <v>369</v>
      </c>
      <c r="C184" s="247" t="s">
        <v>370</v>
      </c>
      <c r="D184" s="194">
        <v>1626.95</v>
      </c>
      <c r="E184" s="194">
        <v>1400.12</v>
      </c>
      <c r="F184" s="45">
        <f t="shared" si="26"/>
        <v>86.05796121577184</v>
      </c>
    </row>
    <row r="185" spans="1:6" ht="12.75" customHeight="1" x14ac:dyDescent="0.2">
      <c r="A185" s="63">
        <v>3237</v>
      </c>
      <c r="B185" s="64" t="s">
        <v>371</v>
      </c>
      <c r="C185" s="247" t="s">
        <v>372</v>
      </c>
      <c r="D185" s="194">
        <v>566</v>
      </c>
      <c r="E185" s="194">
        <v>616</v>
      </c>
      <c r="F185" s="45">
        <f t="shared" si="26"/>
        <v>108.83392226148409</v>
      </c>
    </row>
    <row r="186" spans="1:6" ht="12.75" customHeight="1" x14ac:dyDescent="0.2">
      <c r="A186" s="63">
        <v>3238</v>
      </c>
      <c r="B186" s="64" t="s">
        <v>373</v>
      </c>
      <c r="C186" s="247" t="s">
        <v>374</v>
      </c>
      <c r="D186" s="194">
        <v>2232.42</v>
      </c>
      <c r="E186" s="194">
        <v>2294.92</v>
      </c>
      <c r="F186" s="45">
        <f t="shared" si="26"/>
        <v>102.79965239515863</v>
      </c>
    </row>
    <row r="187" spans="1:6" ht="12.75" customHeight="1" x14ac:dyDescent="0.2">
      <c r="A187" s="63">
        <v>3239</v>
      </c>
      <c r="B187" s="64" t="s">
        <v>375</v>
      </c>
      <c r="C187" s="247" t="s">
        <v>376</v>
      </c>
      <c r="D187" s="194">
        <v>11777.66</v>
      </c>
      <c r="E187" s="194">
        <v>16114.76</v>
      </c>
      <c r="F187" s="45">
        <f t="shared" si="26"/>
        <v>136.82480221028626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477.34999999999997</v>
      </c>
      <c r="E194" s="60">
        <f t="shared" si="36"/>
        <v>377.38</v>
      </c>
      <c r="F194" s="45">
        <f t="shared" si="26"/>
        <v>79.05729548549283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129.47999999999999</v>
      </c>
      <c r="E197" s="194">
        <v>152.97999999999999</v>
      </c>
      <c r="F197" s="45">
        <f t="shared" si="26"/>
        <v>118.14952116156935</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90.6</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179.18</v>
      </c>
      <c r="E201" s="194">
        <v>129.4</v>
      </c>
      <c r="F201" s="45">
        <f t="shared" si="26"/>
        <v>72.217881459984383</v>
      </c>
    </row>
    <row r="202" spans="1:6" ht="12.75" customHeight="1" x14ac:dyDescent="0.2">
      <c r="A202" s="63">
        <v>34</v>
      </c>
      <c r="B202" s="183" t="s">
        <v>405</v>
      </c>
      <c r="C202" s="247" t="s">
        <v>406</v>
      </c>
      <c r="D202" s="60">
        <f t="shared" ref="D202:E202" si="37">D203+D208+D216</f>
        <v>100.83</v>
      </c>
      <c r="E202" s="60">
        <f t="shared" si="37"/>
        <v>104.94</v>
      </c>
      <c r="F202" s="45">
        <f t="shared" si="26"/>
        <v>104.07616780720024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100.83</v>
      </c>
      <c r="E216" s="60">
        <f t="shared" si="40"/>
        <v>104.94</v>
      </c>
      <c r="F216" s="45">
        <f t="shared" si="26"/>
        <v>104.07616780720024</v>
      </c>
    </row>
    <row r="217" spans="1:6" ht="12.75" customHeight="1" x14ac:dyDescent="0.2">
      <c r="A217" s="63">
        <v>3431</v>
      </c>
      <c r="B217" s="182" t="s">
        <v>435</v>
      </c>
      <c r="C217" s="247" t="s">
        <v>436</v>
      </c>
      <c r="D217" s="194">
        <v>100.83</v>
      </c>
      <c r="E217" s="194">
        <v>104.94</v>
      </c>
      <c r="F217" s="45">
        <f t="shared" si="26"/>
        <v>104.07616780720024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5047</v>
      </c>
      <c r="E262" s="60">
        <f t="shared" si="55"/>
        <v>7981.58</v>
      </c>
      <c r="F262" s="45">
        <f t="shared" ref="F262:F268" si="56">IF(D262&lt;&gt;0,IF(E262/D262&gt;=100,"&gt;&gt;100",E262/D262*100),"-")</f>
        <v>158.14503665543887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5047</v>
      </c>
      <c r="E269" s="60">
        <f t="shared" si="58"/>
        <v>7981.58</v>
      </c>
      <c r="F269" s="45">
        <f t="shared" ref="F269:F272" si="59">IF(D269&lt;&gt;0,IF(E269/D269&gt;=100,"&gt;&gt;100",E269/D269*100),"-")</f>
        <v>158.14503665543887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5047</v>
      </c>
      <c r="E271" s="194">
        <v>7981.58</v>
      </c>
      <c r="F271" s="45">
        <f t="shared" si="59"/>
        <v>158.14503665543887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132.38999999999999</v>
      </c>
      <c r="E273" s="60">
        <f t="shared" si="60"/>
        <v>193.5</v>
      </c>
      <c r="F273" s="45">
        <f t="shared" ref="F273:F277" si="61">IF(D273&lt;&gt;0,IF(E273/D273&gt;=100,"&gt;&gt;100",E273/D273*100),"-")</f>
        <v>146.15907545887151</v>
      </c>
    </row>
    <row r="274" spans="1:6" ht="12.75" customHeight="1" x14ac:dyDescent="0.2">
      <c r="A274" s="63">
        <v>381</v>
      </c>
      <c r="B274" s="64" t="s">
        <v>540</v>
      </c>
      <c r="C274" s="247" t="s">
        <v>541</v>
      </c>
      <c r="D274" s="60">
        <f t="shared" ref="D274:E274" si="62">SUM(D275:D277)</f>
        <v>132.38999999999999</v>
      </c>
      <c r="E274" s="60">
        <f t="shared" si="62"/>
        <v>193.5</v>
      </c>
      <c r="F274" s="45">
        <f t="shared" si="61"/>
        <v>146.15907545887151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132.38999999999999</v>
      </c>
      <c r="E276" s="194">
        <v>193.5</v>
      </c>
      <c r="F276" s="45">
        <f t="shared" si="61"/>
        <v>146.15907545887151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666846.5</v>
      </c>
      <c r="E299" s="60">
        <f>E152-E297+E298</f>
        <v>771599.15999999992</v>
      </c>
      <c r="F299" s="45">
        <f t="shared" si="68"/>
        <v>115.70866158853647</v>
      </c>
    </row>
    <row r="300" spans="1:6" ht="12.75" customHeight="1" x14ac:dyDescent="0.2">
      <c r="A300" s="63" t="s">
        <v>581</v>
      </c>
      <c r="B300" s="64" t="s">
        <v>592</v>
      </c>
      <c r="C300" s="247" t="s">
        <v>593</v>
      </c>
      <c r="D300" s="60">
        <f>IF(D6&gt;=D299,D6-D299,0)</f>
        <v>4098.7000000000698</v>
      </c>
      <c r="E300" s="60">
        <f>IF(E6&gt;=E299,E6-E299,0)</f>
        <v>0</v>
      </c>
      <c r="F300" s="45">
        <f t="shared" si="68"/>
        <v>0</v>
      </c>
    </row>
    <row r="301" spans="1:6" ht="12.75" customHeight="1" x14ac:dyDescent="0.2">
      <c r="A301" s="63" t="s">
        <v>581</v>
      </c>
      <c r="B301" s="64" t="s">
        <v>594</v>
      </c>
      <c r="C301" s="247" t="s">
        <v>595</v>
      </c>
      <c r="D301" s="60">
        <f>IF(D299&gt;=D6,D299-D6,0)</f>
        <v>0</v>
      </c>
      <c r="E301" s="60">
        <f>IF(E299&gt;=E6,E299-E6,0)</f>
        <v>43782.280000000028</v>
      </c>
      <c r="F301" s="45" t="str">
        <f t="shared" si="68"/>
        <v>-</v>
      </c>
    </row>
    <row r="302" spans="1:6" ht="12.75" customHeight="1" x14ac:dyDescent="0.2">
      <c r="A302" s="63">
        <v>92211</v>
      </c>
      <c r="B302" s="64" t="s">
        <v>596</v>
      </c>
      <c r="C302" s="247" t="s">
        <v>597</v>
      </c>
      <c r="D302" s="194">
        <v>1983.76</v>
      </c>
      <c r="E302" s="194">
        <v>61.17</v>
      </c>
      <c r="F302" s="45">
        <f t="shared" si="68"/>
        <v>3.083538331249748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133.4</v>
      </c>
      <c r="E304" s="194">
        <v>57207.35</v>
      </c>
      <c r="F304" s="45" t="str">
        <f t="shared" si="68"/>
        <v>&gt;&gt;100</v>
      </c>
    </row>
    <row r="305" spans="1:6" ht="12" x14ac:dyDescent="0.2">
      <c r="A305" s="63">
        <v>9661</v>
      </c>
      <c r="B305" s="220" t="s">
        <v>602</v>
      </c>
      <c r="C305" s="247" t="s">
        <v>603</v>
      </c>
      <c r="D305" s="194">
        <v>75</v>
      </c>
      <c r="E305" s="194">
        <v>125</v>
      </c>
      <c r="F305" s="45">
        <f t="shared" si="68"/>
        <v>166.66666666666669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2388.25</v>
      </c>
      <c r="E360" s="60">
        <f t="shared" si="86"/>
        <v>10576.289999999999</v>
      </c>
      <c r="F360" s="45">
        <f t="shared" si="72"/>
        <v>442.84685439129066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2388.25</v>
      </c>
      <c r="E373" s="60">
        <f t="shared" si="90"/>
        <v>10576.289999999999</v>
      </c>
      <c r="F373" s="45">
        <f t="shared" si="72"/>
        <v>442.84685439129066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702.32</v>
      </c>
      <c r="E379" s="60">
        <f t="shared" si="92"/>
        <v>9013.14</v>
      </c>
      <c r="F379" s="45">
        <f t="shared" si="72"/>
        <v>1283.3380795079165</v>
      </c>
    </row>
    <row r="380" spans="1:6" ht="12.75" customHeight="1" x14ac:dyDescent="0.2">
      <c r="A380" s="63">
        <v>4221</v>
      </c>
      <c r="B380" s="64" t="s">
        <v>647</v>
      </c>
      <c r="C380" s="247" t="s">
        <v>739</v>
      </c>
      <c r="D380" s="194">
        <v>702.32</v>
      </c>
      <c r="E380" s="194">
        <v>1748.6</v>
      </c>
      <c r="F380" s="45">
        <f t="shared" si="72"/>
        <v>248.97482629001021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6855.55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408.99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1685.93</v>
      </c>
      <c r="E393" s="60">
        <f t="shared" si="94"/>
        <v>1563.15</v>
      </c>
      <c r="F393" s="45">
        <f t="shared" si="72"/>
        <v>92.717372607403632</v>
      </c>
    </row>
    <row r="394" spans="1:6" ht="12.75" customHeight="1" x14ac:dyDescent="0.2">
      <c r="A394" s="63">
        <v>4241</v>
      </c>
      <c r="B394" s="64" t="s">
        <v>756</v>
      </c>
      <c r="C394" s="247" t="s">
        <v>757</v>
      </c>
      <c r="D394" s="194">
        <v>1685.93</v>
      </c>
      <c r="E394" s="194">
        <v>1563.15</v>
      </c>
      <c r="F394" s="45">
        <f t="shared" si="72"/>
        <v>92.717372607403632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2388.25</v>
      </c>
      <c r="E418" s="60">
        <f t="shared" si="102"/>
        <v>10576.289999999999</v>
      </c>
      <c r="F418" s="45">
        <f t="shared" si="72"/>
        <v>442.84685439129066</v>
      </c>
    </row>
    <row r="419" spans="1:6" ht="12.75" customHeight="1" x14ac:dyDescent="0.2">
      <c r="A419" s="63">
        <v>92212</v>
      </c>
      <c r="B419" s="64" t="s">
        <v>796</v>
      </c>
      <c r="C419" s="247" t="s">
        <v>797</v>
      </c>
      <c r="D419" s="194">
        <v>0</v>
      </c>
      <c r="E419" s="194">
        <v>3633.04</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670945.20000000007</v>
      </c>
      <c r="E422" s="60">
        <f>E6+E308</f>
        <v>727816.87999999989</v>
      </c>
      <c r="F422" s="45">
        <f t="shared" si="72"/>
        <v>108.47635246514913</v>
      </c>
    </row>
    <row r="423" spans="1:6" ht="12.75" customHeight="1" x14ac:dyDescent="0.2">
      <c r="A423" s="63" t="s">
        <v>581</v>
      </c>
      <c r="B423" s="64" t="s">
        <v>804</v>
      </c>
      <c r="C423" s="247" t="s">
        <v>805</v>
      </c>
      <c r="D423" s="60">
        <f t="shared" ref="D423:E423" si="103">D299+D360</f>
        <v>669234.75</v>
      </c>
      <c r="E423" s="60">
        <f t="shared" si="103"/>
        <v>782175.45</v>
      </c>
      <c r="F423" s="45">
        <f t="shared" si="72"/>
        <v>116.87609616804863</v>
      </c>
    </row>
    <row r="424" spans="1:6" ht="12.75" customHeight="1" x14ac:dyDescent="0.2">
      <c r="A424" s="63" t="s">
        <v>581</v>
      </c>
      <c r="B424" s="64" t="s">
        <v>806</v>
      </c>
      <c r="C424" s="247" t="s">
        <v>807</v>
      </c>
      <c r="D424" s="60">
        <f t="shared" ref="D424:E424" si="104">IF(D422&gt;=D423,D422-D423,0)</f>
        <v>1710.4500000000698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54358.570000000065</v>
      </c>
      <c r="F425" s="45" t="str">
        <f t="shared" si="72"/>
        <v>-</v>
      </c>
    </row>
    <row r="426" spans="1:6" ht="12.75" customHeight="1" x14ac:dyDescent="0.2">
      <c r="A426" s="251" t="s">
        <v>810</v>
      </c>
      <c r="B426" s="183" t="s">
        <v>811</v>
      </c>
      <c r="C426" s="252" t="s">
        <v>812</v>
      </c>
      <c r="D426" s="60">
        <f t="shared" ref="D426:E426" si="106">IF(D302-D303+D419-D420&gt;=0,D302-D303+D419-D420,0)</f>
        <v>1983.76</v>
      </c>
      <c r="E426" s="60">
        <f t="shared" si="106"/>
        <v>3694.21</v>
      </c>
      <c r="F426" s="45">
        <f t="shared" si="72"/>
        <v>186.22262773722628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133.4</v>
      </c>
      <c r="E428" s="81">
        <f t="shared" si="108"/>
        <v>57207.35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670945.20000000007</v>
      </c>
      <c r="E643" s="60">
        <f>E422+E430</f>
        <v>727816.87999999989</v>
      </c>
      <c r="F643" s="45">
        <f t="shared" si="109"/>
        <v>108.47635246514913</v>
      </c>
    </row>
    <row r="644" spans="1:6" ht="12.75" customHeight="1" x14ac:dyDescent="0.2">
      <c r="A644" s="63" t="s">
        <v>581</v>
      </c>
      <c r="B644" s="64" t="s">
        <v>1237</v>
      </c>
      <c r="C644" s="247" t="s">
        <v>1238</v>
      </c>
      <c r="D644" s="60">
        <f>D423+D535</f>
        <v>669234.75</v>
      </c>
      <c r="E644" s="60">
        <f>E423+E535</f>
        <v>782175.45</v>
      </c>
      <c r="F644" s="45">
        <f t="shared" si="109"/>
        <v>116.87609616804863</v>
      </c>
    </row>
    <row r="645" spans="1:6" ht="12.75" customHeight="1" x14ac:dyDescent="0.2">
      <c r="A645" s="63" t="s">
        <v>581</v>
      </c>
      <c r="B645" s="64" t="s">
        <v>1239</v>
      </c>
      <c r="C645" s="247" t="s">
        <v>1240</v>
      </c>
      <c r="D645" s="60">
        <f t="shared" ref="D645:E645" si="163">IF(D643&gt;=D644,D643-D644,0)</f>
        <v>1710.4500000000698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54358.570000000065</v>
      </c>
      <c r="F646" s="45" t="str">
        <f t="shared" si="109"/>
        <v>-</v>
      </c>
    </row>
    <row r="647" spans="1:6" ht="24" x14ac:dyDescent="0.2">
      <c r="A647" s="251" t="s">
        <v>1243</v>
      </c>
      <c r="B647" s="64" t="s">
        <v>1244</v>
      </c>
      <c r="C647" s="252" t="s">
        <v>1243</v>
      </c>
      <c r="D647" s="60">
        <f>IF(D426-D427+D641-D642&gt;=0,D426-D427+D641-D642,0)</f>
        <v>1983.76</v>
      </c>
      <c r="E647" s="60">
        <f>IF(E426-E427+E641-E642&gt;=0,E426-E427+E641-E642,0)</f>
        <v>3694.21</v>
      </c>
      <c r="F647" s="45">
        <f t="shared" si="109"/>
        <v>186.22262773722628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3694.2100000000701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50664.360000000066</v>
      </c>
      <c r="F650" s="45" t="str">
        <f t="shared" si="109"/>
        <v>-</v>
      </c>
    </row>
    <row r="651" spans="1:6" ht="24" x14ac:dyDescent="0.2">
      <c r="A651" s="249" t="s">
        <v>1251</v>
      </c>
      <c r="B651" s="184" t="s">
        <v>1252</v>
      </c>
      <c r="C651" s="250" t="s">
        <v>1251</v>
      </c>
      <c r="D651" s="196">
        <v>47072.04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4406.13</v>
      </c>
      <c r="E653" s="194">
        <v>6430.83</v>
      </c>
      <c r="F653" s="45">
        <f t="shared" ref="F653:F740" si="167">IF(D653&lt;&gt;0,IF(E653/D653&gt;=100,"&gt;&gt;100",E653/D653*100),"-")</f>
        <v>145.95188975359326</v>
      </c>
    </row>
    <row r="654" spans="1:6" ht="12.75" customHeight="1" x14ac:dyDescent="0.2">
      <c r="A654" s="63" t="s">
        <v>1256</v>
      </c>
      <c r="B654" s="64" t="s">
        <v>1257</v>
      </c>
      <c r="C654" s="247" t="s">
        <v>1256</v>
      </c>
      <c r="D654" s="194">
        <v>74344.08</v>
      </c>
      <c r="E654" s="194">
        <v>87706.46</v>
      </c>
      <c r="F654" s="45">
        <f t="shared" si="167"/>
        <v>117.97369743495381</v>
      </c>
    </row>
    <row r="655" spans="1:6" ht="12.75" customHeight="1" x14ac:dyDescent="0.2">
      <c r="A655" s="63" t="s">
        <v>1258</v>
      </c>
      <c r="B655" s="64" t="s">
        <v>1259</v>
      </c>
      <c r="C655" s="247" t="s">
        <v>1258</v>
      </c>
      <c r="D655" s="194">
        <v>72319.38</v>
      </c>
      <c r="E655" s="194">
        <v>86400.44</v>
      </c>
      <c r="F655" s="45">
        <f t="shared" si="167"/>
        <v>119.4706591787706</v>
      </c>
    </row>
    <row r="656" spans="1:6" ht="24" x14ac:dyDescent="0.2">
      <c r="A656" s="63">
        <v>11</v>
      </c>
      <c r="B656" s="64" t="s">
        <v>1260</v>
      </c>
      <c r="C656" s="247" t="s">
        <v>1261</v>
      </c>
      <c r="D656" s="60">
        <f t="shared" ref="D656:E656" si="168">+D653+D654-D655</f>
        <v>6430.8300000000017</v>
      </c>
      <c r="E656" s="60">
        <f t="shared" si="168"/>
        <v>7736.8500000000058</v>
      </c>
      <c r="F656" s="45">
        <f t="shared" si="167"/>
        <v>120.30873153232172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586218.43000000005</v>
      </c>
      <c r="E683" s="192">
        <v>633291.30000000005</v>
      </c>
      <c r="F683" s="71">
        <f t="shared" si="167"/>
        <v>108.02991983721834</v>
      </c>
    </row>
    <row r="684" spans="1:6" ht="24" x14ac:dyDescent="0.2">
      <c r="A684" s="70">
        <v>63613</v>
      </c>
      <c r="B684" s="182" t="s">
        <v>1317</v>
      </c>
      <c r="C684" s="278" t="s">
        <v>1318</v>
      </c>
      <c r="D684" s="192">
        <v>25843.040000000001</v>
      </c>
      <c r="E684" s="192">
        <v>29707.59</v>
      </c>
      <c r="F684" s="71">
        <f t="shared" si="167"/>
        <v>114.95392956865756</v>
      </c>
    </row>
    <row r="685" spans="1:6" ht="24" x14ac:dyDescent="0.2">
      <c r="A685" s="63">
        <v>63622</v>
      </c>
      <c r="B685" s="244" t="s">
        <v>1319</v>
      </c>
      <c r="C685" s="247" t="s">
        <v>1320</v>
      </c>
      <c r="D685" s="194">
        <v>1282.0999999999999</v>
      </c>
      <c r="E685" s="194">
        <v>1056.3599999999999</v>
      </c>
      <c r="F685" s="45">
        <f t="shared" si="167"/>
        <v>82.392949067935419</v>
      </c>
    </row>
    <row r="686" spans="1:6" ht="24" x14ac:dyDescent="0.2">
      <c r="A686" s="63">
        <v>63623</v>
      </c>
      <c r="B686" s="244" t="s">
        <v>1321</v>
      </c>
      <c r="C686" s="247" t="s">
        <v>1322</v>
      </c>
      <c r="D686" s="194">
        <v>0</v>
      </c>
      <c r="E686" s="194">
        <v>2400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12758.3</v>
      </c>
      <c r="E724" s="192">
        <v>17814.599999999999</v>
      </c>
      <c r="F724" s="71">
        <f t="shared" si="167"/>
        <v>139.63145560145159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3183.73</v>
      </c>
      <c r="F732" s="71" t="str">
        <f t="shared" si="167"/>
        <v>-</v>
      </c>
    </row>
    <row r="733" spans="1:6" ht="12.75" customHeight="1" x14ac:dyDescent="0.2">
      <c r="A733" s="70">
        <v>31215</v>
      </c>
      <c r="B733" s="65" t="s">
        <v>1395</v>
      </c>
      <c r="C733" s="278" t="s">
        <v>1396</v>
      </c>
      <c r="D733" s="192">
        <v>1765.76</v>
      </c>
      <c r="E733" s="192">
        <v>882.88</v>
      </c>
      <c r="F733" s="71">
        <f t="shared" si="167"/>
        <v>50</v>
      </c>
    </row>
    <row r="734" spans="1:6" ht="12.75" customHeight="1" x14ac:dyDescent="0.2">
      <c r="A734" s="70">
        <v>32121</v>
      </c>
      <c r="B734" s="65" t="s">
        <v>1397</v>
      </c>
      <c r="C734" s="278" t="s">
        <v>1398</v>
      </c>
      <c r="D734" s="192">
        <v>21363.19</v>
      </c>
      <c r="E734" s="192">
        <v>21051.21</v>
      </c>
      <c r="F734" s="71">
        <f t="shared" si="167"/>
        <v>98.539637572853124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1345.7</v>
      </c>
      <c r="E736" s="194">
        <v>1118.8699999999999</v>
      </c>
      <c r="F736" s="45">
        <f t="shared" si="167"/>
        <v>83.144088578435003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566</v>
      </c>
      <c r="E738" s="194">
        <v>616</v>
      </c>
      <c r="F738" s="45">
        <f t="shared" si="167"/>
        <v>108.83392226148409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332.96</v>
      </c>
      <c r="E851" s="194">
        <v>429.07</v>
      </c>
      <c r="F851" s="45">
        <f t="shared" si="169"/>
        <v>128.86532916866889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4714.04</v>
      </c>
      <c r="E855" s="194">
        <v>7552.51</v>
      </c>
      <c r="F855" s="45">
        <f t="shared" si="169"/>
        <v>160.21310807714826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1029607.81</v>
      </c>
      <c r="E6" s="180">
        <f t="shared" si="0"/>
        <v>1012003.2000000001</v>
      </c>
      <c r="F6" s="181">
        <f t="shared" ref="F6:F298" si="1">IF(D6&gt;0,IF(E6/D6&gt;=100,"&gt;&gt;100",E6/D6*100),"-")</f>
        <v>98.290163513814065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974316.81</v>
      </c>
      <c r="E7" s="79">
        <f t="shared" si="2"/>
        <v>946319.46000000008</v>
      </c>
      <c r="F7" s="71">
        <f t="shared" si="1"/>
        <v>97.12646341388691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974316.81</v>
      </c>
      <c r="E12" s="79">
        <f t="shared" si="3"/>
        <v>946319.46000000008</v>
      </c>
      <c r="F12" s="71">
        <f t="shared" si="1"/>
        <v>97.12646341388691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925574.23</v>
      </c>
      <c r="E13" s="79">
        <f t="shared" si="4"/>
        <v>906212.27</v>
      </c>
      <c r="F13" s="71">
        <f t="shared" si="1"/>
        <v>97.908113755500736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1548956.71</v>
      </c>
      <c r="E15" s="192">
        <v>1548956.71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623382.48</v>
      </c>
      <c r="E18" s="192">
        <v>642744.43999999994</v>
      </c>
      <c r="F18" s="71">
        <f t="shared" si="1"/>
        <v>103.10595190291521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22358.899999999994</v>
      </c>
      <c r="E19" s="79">
        <f t="shared" si="5"/>
        <v>21503.820000000007</v>
      </c>
      <c r="F19" s="71">
        <f t="shared" si="1"/>
        <v>96.175661593370037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175207.08</v>
      </c>
      <c r="E20" s="192">
        <v>176955.68</v>
      </c>
      <c r="F20" s="71">
        <f t="shared" si="1"/>
        <v>100.99801902982459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5894.83</v>
      </c>
      <c r="E21" s="192">
        <v>5894.83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15937.76</v>
      </c>
      <c r="E22" s="192">
        <v>22793.31</v>
      </c>
      <c r="F22" s="71">
        <f t="shared" si="1"/>
        <v>143.01451395930169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6284.79</v>
      </c>
      <c r="E25" s="192">
        <v>6284.79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1233.21</v>
      </c>
      <c r="E26" s="192">
        <v>1642.2</v>
      </c>
      <c r="F26" s="71">
        <f t="shared" si="1"/>
        <v>133.16466781813315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182198.77</v>
      </c>
      <c r="E28" s="192">
        <v>192066.99</v>
      </c>
      <c r="F28" s="71">
        <f t="shared" si="1"/>
        <v>105.41618365480734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26383.680000000004</v>
      </c>
      <c r="E35" s="79">
        <f t="shared" si="7"/>
        <v>18603.37</v>
      </c>
      <c r="F35" s="71">
        <f t="shared" si="1"/>
        <v>70.510899161906138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42700.98</v>
      </c>
      <c r="E36" s="192">
        <v>44264.13</v>
      </c>
      <c r="F36" s="71">
        <f t="shared" si="1"/>
        <v>103.6606888179147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16317.3</v>
      </c>
      <c r="E40" s="192">
        <v>25660.76</v>
      </c>
      <c r="F40" s="71">
        <f t="shared" si="1"/>
        <v>157.26106647545856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597.25</v>
      </c>
      <c r="E47" s="192">
        <v>597.25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597.25</v>
      </c>
      <c r="E50" s="192">
        <v>597.25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22866.97</v>
      </c>
      <c r="E54" s="192">
        <v>23322.71</v>
      </c>
      <c r="F54" s="71">
        <f t="shared" si="1"/>
        <v>101.99300563214102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22866.97</v>
      </c>
      <c r="E55" s="192">
        <v>23322.71</v>
      </c>
      <c r="F55" s="71">
        <f t="shared" si="1"/>
        <v>101.99300563214102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55291</v>
      </c>
      <c r="E69" s="79">
        <f>E70+E82+E88+E119+E135+E147+E165+E171</f>
        <v>65683.739999999991</v>
      </c>
      <c r="F69" s="71">
        <f t="shared" si="1"/>
        <v>118.79644065037709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6430.83</v>
      </c>
      <c r="E70" s="79">
        <f t="shared" si="12"/>
        <v>7736.85</v>
      </c>
      <c r="F70" s="71">
        <f t="shared" si="1"/>
        <v>120.30873153232164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6430.83</v>
      </c>
      <c r="E71" s="79">
        <f t="shared" si="13"/>
        <v>7736.85</v>
      </c>
      <c r="F71" s="71">
        <f t="shared" si="1"/>
        <v>120.30873153232164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6430.83</v>
      </c>
      <c r="E73" s="192">
        <v>7736.85</v>
      </c>
      <c r="F73" s="71">
        <f t="shared" si="1"/>
        <v>120.30873153232164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1654.73</v>
      </c>
      <c r="E82" s="79">
        <f>SUM(E83:E85)-E86+E87</f>
        <v>739.54</v>
      </c>
      <c r="F82" s="71">
        <f t="shared" si="1"/>
        <v>44.692487596163723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1654.73</v>
      </c>
      <c r="E87" s="192">
        <v>739.54</v>
      </c>
      <c r="F87" s="71">
        <f t="shared" si="1"/>
        <v>44.692487596163723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133.4</v>
      </c>
      <c r="E147" s="79">
        <f t="shared" si="24"/>
        <v>57207.35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56961.95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56961.95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58.4</v>
      </c>
      <c r="E160" s="192">
        <v>120.4</v>
      </c>
      <c r="F160" s="71">
        <f t="shared" si="1"/>
        <v>206.16438356164383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75</v>
      </c>
      <c r="E161" s="192">
        <v>125</v>
      </c>
      <c r="F161" s="71">
        <f t="shared" si="1"/>
        <v>166.66666666666669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47072.04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47072.04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1029607.81</v>
      </c>
      <c r="E176" s="79">
        <f>E177+E251</f>
        <v>1012003.2</v>
      </c>
      <c r="F176" s="71">
        <f t="shared" si="1"/>
        <v>98.290163513814051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51463.39</v>
      </c>
      <c r="E177" s="79">
        <f>E178+E197+E203+E219+E247+E248</f>
        <v>59140.749999999993</v>
      </c>
      <c r="F177" s="71">
        <f t="shared" si="1"/>
        <v>114.91810003188674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51463.39</v>
      </c>
      <c r="E178" s="79">
        <f>SUM(E179:E181)+E185+E186+SUM(E194:E196)</f>
        <v>58401.209999999992</v>
      </c>
      <c r="F178" s="71">
        <f t="shared" si="1"/>
        <v>113.48107849094278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47702.79</v>
      </c>
      <c r="E179" s="192">
        <v>56134.38</v>
      </c>
      <c r="F179" s="71">
        <f t="shared" si="1"/>
        <v>117.67525547247865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2081.3000000000002</v>
      </c>
      <c r="E180" s="192">
        <v>2253.56</v>
      </c>
      <c r="F180" s="71">
        <f t="shared" si="1"/>
        <v>108.27655792053044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11.67</v>
      </c>
      <c r="E181" s="79">
        <f t="shared" si="28"/>
        <v>13.27</v>
      </c>
      <c r="F181" s="71">
        <f t="shared" si="1"/>
        <v>113.71036846615252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11.67</v>
      </c>
      <c r="E184" s="192">
        <v>13.27</v>
      </c>
      <c r="F184" s="71">
        <f t="shared" si="1"/>
        <v>113.71036846615252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1667.63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739.54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978144.42</v>
      </c>
      <c r="E251" s="79">
        <f>+E252+E255-E264+E274+E291</f>
        <v>952862.45</v>
      </c>
      <c r="F251" s="71">
        <f t="shared" si="1"/>
        <v>97.41531317021672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974316.81</v>
      </c>
      <c r="E252" s="79">
        <f>E253-E254</f>
        <v>946319.46</v>
      </c>
      <c r="F252" s="71">
        <f t="shared" si="1"/>
        <v>97.126463413886896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974316.81</v>
      </c>
      <c r="E253" s="192">
        <v>946319.46</v>
      </c>
      <c r="F253" s="71">
        <f t="shared" si="1"/>
        <v>97.126463413886896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3694.21</v>
      </c>
      <c r="E255" s="79">
        <f>E256-E260</f>
        <v>-50664.36</v>
      </c>
      <c r="F255" s="71">
        <f t="shared" si="1"/>
        <v>-1371.4531659001518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4437.84</v>
      </c>
      <c r="E256" s="79">
        <f>SUM(E257:E259)</f>
        <v>548.27</v>
      </c>
      <c r="F256" s="71">
        <f t="shared" si="1"/>
        <v>12.354433688461054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4437.84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548.27</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743.63</v>
      </c>
      <c r="E260" s="79">
        <f>SUM(E261:E263)</f>
        <v>51212.63</v>
      </c>
      <c r="F260" s="71">
        <f t="shared" si="1"/>
        <v>6886.8429191936839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51212.63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743.63</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133.4</v>
      </c>
      <c r="E274" s="79">
        <f>SUM(E275:E277)+SUM(E286:E290)</f>
        <v>57207.35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56961.95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56961.95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58.4</v>
      </c>
      <c r="E287" s="192">
        <v>120.4</v>
      </c>
      <c r="F287" s="71">
        <f t="shared" si="39"/>
        <v>206.16438356164383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75</v>
      </c>
      <c r="E288" s="192">
        <v>125</v>
      </c>
      <c r="F288" s="71">
        <f t="shared" si="39"/>
        <v>166.66666666666669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103.6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133.4</v>
      </c>
      <c r="E303" s="192">
        <v>57103.75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1654.73</v>
      </c>
      <c r="E308" s="192">
        <v>739.54</v>
      </c>
      <c r="F308" s="71">
        <f t="shared" si="43"/>
        <v>44.692487596163723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51463.39</v>
      </c>
      <c r="E337" s="192">
        <v>58401.21</v>
      </c>
      <c r="F337" s="71">
        <f t="shared" si="43"/>
        <v>113.48107849094278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739.54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669234.75</v>
      </c>
      <c r="E114" s="60">
        <f t="shared" si="22"/>
        <v>782175.45</v>
      </c>
      <c r="F114" s="45">
        <f t="shared" si="1"/>
        <v>116.87609616804863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635605.76000000001</v>
      </c>
      <c r="E115" s="60">
        <f t="shared" si="23"/>
        <v>743079.24</v>
      </c>
      <c r="F115" s="45">
        <f t="shared" si="1"/>
        <v>116.90882725795311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635605.76000000001</v>
      </c>
      <c r="E117" s="194">
        <v>743079.24</v>
      </c>
      <c r="F117" s="45">
        <f t="shared" si="1"/>
        <v>116.90882725795311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33628.99</v>
      </c>
      <c r="E126" s="194">
        <v>39096.21</v>
      </c>
      <c r="F126" s="45">
        <f t="shared" si="1"/>
        <v>116.25746119642606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669234.75</v>
      </c>
      <c r="E141" s="81">
        <f t="shared" si="28"/>
        <v>782175.45</v>
      </c>
      <c r="F141" s="61">
        <f t="shared" si="1"/>
        <v>116.87609616804863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38573.64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38573.64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38573.64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38573.64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51463.39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748677.77999999991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6500.85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731003.34999999986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625000.71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97765.36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104.94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7938.84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193.5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10576.29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597.29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741000.41999999993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7416.04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722397.89999999991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616569.12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97593.1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103.34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7938.84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193.5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10576.29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610.19000000000005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59140.75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59140.75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739.54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58401.21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10444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2026-01-30T19:44:51Z</cp:lastPrinted>
  <dcterms:created xsi:type="dcterms:W3CDTF">2022-04-01T05:14:30Z</dcterms:created>
  <dcterms:modified xsi:type="dcterms:W3CDTF">2026-01-30T20:14:26Z</dcterms:modified>
</cp:coreProperties>
</file>